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mc:AlternateContent xmlns:mc="http://schemas.openxmlformats.org/markup-compatibility/2006">
    <mc:Choice Requires="x15">
      <x15ac:absPath xmlns:x15ac="http://schemas.microsoft.com/office/spreadsheetml/2010/11/ac" url="https://reflu.sharepoint.com/sites/LKO/Shared Documents/General/5_Handlungsfelder/52_OeME_Bildung/Temp_Downloads_Bildung/Vorlagen Berechnung Katechetik-Pensen/"/>
    </mc:Choice>
  </mc:AlternateContent>
  <xr:revisionPtr revIDLastSave="41" documentId="13_ncr:1_{4304089C-3C66-4A6B-9718-A1FC2FF97059}" xr6:coauthVersionLast="47" xr6:coauthVersionMax="47" xr10:uidLastSave="{46E2FB93-0357-48BF-B236-5CC9044259B8}"/>
  <bookViews>
    <workbookView xWindow="-120" yWindow="-120" windowWidth="51840" windowHeight="21240" tabRatio="752" xr2:uid="{00000000-000D-0000-FFFF-FFFF00000000}"/>
  </bookViews>
  <sheets>
    <sheet name="Anleitung" sheetId="13" r:id="rId1"/>
    <sheet name="Übersichtsblatt" sheetId="1" r:id="rId2"/>
    <sheet name="Blatt 1" sheetId="3" r:id="rId3"/>
    <sheet name="Blatt2" sheetId="18" r:id="rId4"/>
    <sheet name="Blatt3" sheetId="19" r:id="rId5"/>
    <sheet name="Blatt4" sheetId="20" r:id="rId6"/>
    <sheet name="Blatt5" sheetId="21" r:id="rId7"/>
    <sheet name="Blatt6" sheetId="22" r:id="rId8"/>
    <sheet name="Blatt7" sheetId="23" r:id="rId9"/>
    <sheet name="Blatt8" sheetId="24" r:id="rId10"/>
    <sheet name="Blatt9" sheetId="25" r:id="rId11"/>
    <sheet name="Spezial" sheetId="26" r:id="rId12"/>
    <sheet name="Tandem" sheetId="16" r:id="rId13"/>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4" i="1" l="1"/>
  <c r="C11" i="3"/>
  <c r="E11" i="3"/>
  <c r="C25" i="1"/>
  <c r="C12" i="21"/>
  <c r="E12" i="21"/>
  <c r="C13" i="3"/>
  <c r="E13" i="3"/>
  <c r="C29" i="1"/>
  <c r="C14" i="3"/>
  <c r="E14" i="3"/>
  <c r="C30" i="1"/>
  <c r="C15" i="19"/>
  <c r="E15" i="19"/>
  <c r="C31" i="1"/>
  <c r="C16" i="21"/>
  <c r="E16" i="21"/>
  <c r="C32" i="1"/>
  <c r="C17" i="18"/>
  <c r="E17" i="18"/>
  <c r="C17" i="3"/>
  <c r="E17" i="3"/>
  <c r="C33" i="1"/>
  <c r="C18" i="3"/>
  <c r="E18" i="3"/>
  <c r="C34" i="1"/>
  <c r="C19" i="3"/>
  <c r="E19" i="3"/>
  <c r="C35" i="1"/>
  <c r="C20" i="21"/>
  <c r="E20" i="21"/>
  <c r="C36" i="1"/>
  <c r="C11" i="18"/>
  <c r="E11" i="18"/>
  <c r="C12" i="18"/>
  <c r="E12" i="18"/>
  <c r="C13" i="18"/>
  <c r="E13" i="18"/>
  <c r="C14" i="18"/>
  <c r="E14" i="18"/>
  <c r="C19" i="18"/>
  <c r="E19" i="18"/>
  <c r="C20" i="18"/>
  <c r="E20" i="18"/>
  <c r="C11" i="19"/>
  <c r="E11" i="19"/>
  <c r="C13" i="19"/>
  <c r="E13" i="19"/>
  <c r="C14" i="19"/>
  <c r="E14" i="19"/>
  <c r="C16" i="19"/>
  <c r="E16" i="19"/>
  <c r="C19" i="19"/>
  <c r="E19" i="19"/>
  <c r="C11" i="20"/>
  <c r="E11" i="20"/>
  <c r="C13" i="20"/>
  <c r="E13" i="20"/>
  <c r="C14" i="20"/>
  <c r="E14" i="20"/>
  <c r="C19" i="20"/>
  <c r="E19" i="20"/>
  <c r="C11" i="21"/>
  <c r="E11" i="21"/>
  <c r="C13" i="21"/>
  <c r="E13" i="21"/>
  <c r="C14" i="21"/>
  <c r="E14" i="21"/>
  <c r="C17" i="21"/>
  <c r="E17" i="21"/>
  <c r="C19" i="21"/>
  <c r="E19" i="21"/>
  <c r="C11" i="22"/>
  <c r="E11" i="22"/>
  <c r="C13" i="22"/>
  <c r="E13" i="22"/>
  <c r="C14" i="22"/>
  <c r="E14" i="22"/>
  <c r="C17" i="22"/>
  <c r="E17" i="22"/>
  <c r="C19" i="22"/>
  <c r="E19" i="22"/>
  <c r="C11" i="23"/>
  <c r="E11" i="23"/>
  <c r="C13" i="23"/>
  <c r="E13" i="23"/>
  <c r="C14" i="23"/>
  <c r="E14" i="23"/>
  <c r="C17" i="23"/>
  <c r="E17" i="23"/>
  <c r="C19" i="23"/>
  <c r="E19" i="23"/>
  <c r="C11" i="24"/>
  <c r="E11" i="24"/>
  <c r="C13" i="24"/>
  <c r="E13" i="24"/>
  <c r="C14" i="24"/>
  <c r="E14" i="24"/>
  <c r="C15" i="24"/>
  <c r="E15" i="24"/>
  <c r="C19" i="24"/>
  <c r="E19" i="24"/>
  <c r="C11" i="25"/>
  <c r="E11" i="25"/>
  <c r="C13" i="25"/>
  <c r="E13" i="25"/>
  <c r="C14" i="25"/>
  <c r="E14" i="25"/>
  <c r="C17" i="25"/>
  <c r="E17" i="25"/>
  <c r="C19" i="25"/>
  <c r="E19" i="25"/>
  <c r="C11" i="26"/>
  <c r="E11" i="26"/>
  <c r="C12" i="26"/>
  <c r="E12" i="26"/>
  <c r="C13" i="26"/>
  <c r="E13" i="26"/>
  <c r="C14" i="26"/>
  <c r="E14" i="26"/>
  <c r="C16" i="26"/>
  <c r="E16" i="26"/>
  <c r="C17" i="26"/>
  <c r="E17" i="26"/>
  <c r="C18" i="26"/>
  <c r="E18" i="26"/>
  <c r="C19" i="26"/>
  <c r="E19" i="26"/>
  <c r="C20" i="26"/>
  <c r="E20" i="26"/>
  <c r="C26" i="1"/>
  <c r="C10" i="16"/>
  <c r="E10" i="16"/>
  <c r="C27" i="1"/>
  <c r="C11" i="16"/>
  <c r="E11" i="16"/>
  <c r="B20" i="26"/>
  <c r="A20" i="26"/>
  <c r="B19" i="26"/>
  <c r="A19" i="26"/>
  <c r="B18" i="26"/>
  <c r="A18" i="26"/>
  <c r="B17" i="26"/>
  <c r="A17" i="26"/>
  <c r="B16" i="26"/>
  <c r="A16" i="26"/>
  <c r="B15" i="26"/>
  <c r="A15" i="26"/>
  <c r="B14" i="26"/>
  <c r="A14" i="26"/>
  <c r="B13" i="26"/>
  <c r="A13" i="26"/>
  <c r="B12" i="26"/>
  <c r="B11" i="26"/>
  <c r="B5" i="26"/>
  <c r="B4" i="26"/>
  <c r="B3" i="26"/>
  <c r="B2" i="26"/>
  <c r="A17" i="1"/>
  <c r="A16" i="1"/>
  <c r="A15" i="1"/>
  <c r="A14" i="1"/>
  <c r="A13" i="1"/>
  <c r="A12" i="1"/>
  <c r="A11" i="1"/>
  <c r="A10" i="1"/>
  <c r="A9" i="1"/>
  <c r="B20" i="25"/>
  <c r="A20" i="25"/>
  <c r="B19" i="25"/>
  <c r="A19" i="25"/>
  <c r="B18" i="25"/>
  <c r="A18" i="25"/>
  <c r="B17" i="25"/>
  <c r="A17" i="25"/>
  <c r="B16" i="25"/>
  <c r="A16" i="25"/>
  <c r="B15" i="25"/>
  <c r="A15" i="25"/>
  <c r="B14" i="25"/>
  <c r="A14" i="25"/>
  <c r="B13" i="25"/>
  <c r="A13" i="25"/>
  <c r="B12" i="25"/>
  <c r="B11" i="25"/>
  <c r="B5" i="25"/>
  <c r="B4" i="25"/>
  <c r="B3" i="25"/>
  <c r="B2" i="25"/>
  <c r="B20" i="24"/>
  <c r="A20" i="24"/>
  <c r="B19" i="24"/>
  <c r="A19" i="24"/>
  <c r="B18" i="24"/>
  <c r="A18" i="24"/>
  <c r="B17" i="24"/>
  <c r="A17" i="24"/>
  <c r="B16" i="24"/>
  <c r="A16" i="24"/>
  <c r="B15" i="24"/>
  <c r="A15" i="24"/>
  <c r="B14" i="24"/>
  <c r="A14" i="24"/>
  <c r="B13" i="24"/>
  <c r="A13" i="24"/>
  <c r="B12" i="24"/>
  <c r="B11" i="24"/>
  <c r="B5" i="24"/>
  <c r="B4" i="24"/>
  <c r="B3" i="24"/>
  <c r="B2" i="24"/>
  <c r="B20" i="23"/>
  <c r="A20" i="23"/>
  <c r="B19" i="23"/>
  <c r="A19" i="23"/>
  <c r="B18" i="23"/>
  <c r="A18" i="23"/>
  <c r="B17" i="23"/>
  <c r="A17" i="23"/>
  <c r="B16" i="23"/>
  <c r="A16" i="23"/>
  <c r="B15" i="23"/>
  <c r="A15" i="23"/>
  <c r="B14" i="23"/>
  <c r="A14" i="23"/>
  <c r="B13" i="23"/>
  <c r="A13" i="23"/>
  <c r="B12" i="23"/>
  <c r="B11" i="23"/>
  <c r="B5" i="23"/>
  <c r="B4" i="23"/>
  <c r="B3" i="23"/>
  <c r="B2" i="23"/>
  <c r="B20" i="22"/>
  <c r="A20" i="22"/>
  <c r="B19" i="22"/>
  <c r="A19" i="22"/>
  <c r="B18" i="22"/>
  <c r="A18" i="22"/>
  <c r="B17" i="22"/>
  <c r="A17" i="22"/>
  <c r="B16" i="22"/>
  <c r="A16" i="22"/>
  <c r="B15" i="22"/>
  <c r="A15" i="22"/>
  <c r="B14" i="22"/>
  <c r="A14" i="22"/>
  <c r="B13" i="22"/>
  <c r="A13" i="22"/>
  <c r="B12" i="22"/>
  <c r="B11" i="22"/>
  <c r="B5" i="22"/>
  <c r="B4" i="22"/>
  <c r="B3" i="22"/>
  <c r="B2" i="22"/>
  <c r="B20" i="21"/>
  <c r="A20" i="21"/>
  <c r="B19" i="21"/>
  <c r="A19" i="21"/>
  <c r="B18" i="21"/>
  <c r="A18" i="21"/>
  <c r="B17" i="21"/>
  <c r="A17" i="21"/>
  <c r="B16" i="21"/>
  <c r="A16" i="21"/>
  <c r="B15" i="21"/>
  <c r="A15" i="21"/>
  <c r="B14" i="21"/>
  <c r="A14" i="21"/>
  <c r="B13" i="21"/>
  <c r="A13" i="21"/>
  <c r="B12" i="21"/>
  <c r="B11" i="21"/>
  <c r="B5" i="21"/>
  <c r="B4" i="21"/>
  <c r="B3" i="21"/>
  <c r="B2" i="21"/>
  <c r="B20" i="20"/>
  <c r="A20" i="20"/>
  <c r="B19" i="20"/>
  <c r="A19" i="20"/>
  <c r="B18" i="20"/>
  <c r="A18" i="20"/>
  <c r="B17" i="20"/>
  <c r="A17" i="20"/>
  <c r="B16" i="20"/>
  <c r="A16" i="20"/>
  <c r="B15" i="20"/>
  <c r="A15" i="20"/>
  <c r="B14" i="20"/>
  <c r="A14" i="20"/>
  <c r="B13" i="20"/>
  <c r="A13" i="20"/>
  <c r="B12" i="20"/>
  <c r="B11" i="20"/>
  <c r="B5" i="20"/>
  <c r="B4" i="20"/>
  <c r="B3" i="20"/>
  <c r="B2" i="20"/>
  <c r="B20" i="19"/>
  <c r="A20" i="19"/>
  <c r="B19" i="19"/>
  <c r="A19" i="19"/>
  <c r="B18" i="19"/>
  <c r="A18" i="19"/>
  <c r="B17" i="19"/>
  <c r="A17" i="19"/>
  <c r="B16" i="19"/>
  <c r="A16" i="19"/>
  <c r="B15" i="19"/>
  <c r="A15" i="19"/>
  <c r="B14" i="19"/>
  <c r="A14" i="19"/>
  <c r="B13" i="19"/>
  <c r="A13" i="19"/>
  <c r="B12" i="19"/>
  <c r="B11" i="19"/>
  <c r="B5" i="19"/>
  <c r="B4" i="19"/>
  <c r="B3" i="19"/>
  <c r="B2" i="19"/>
  <c r="B20" i="18"/>
  <c r="A20" i="18"/>
  <c r="B19" i="18"/>
  <c r="A19" i="18"/>
  <c r="B18" i="18"/>
  <c r="A18" i="18"/>
  <c r="B17" i="18"/>
  <c r="A17" i="18"/>
  <c r="B16" i="18"/>
  <c r="A16" i="18"/>
  <c r="B15" i="18"/>
  <c r="A15" i="18"/>
  <c r="B14" i="18"/>
  <c r="A14" i="18"/>
  <c r="B13" i="18"/>
  <c r="A13" i="18"/>
  <c r="B12" i="18"/>
  <c r="B11" i="18"/>
  <c r="B5" i="18"/>
  <c r="B4" i="18"/>
  <c r="B3" i="18"/>
  <c r="B2" i="18"/>
  <c r="B5" i="16"/>
  <c r="B4" i="16"/>
  <c r="B3" i="16"/>
  <c r="B2" i="16"/>
  <c r="B5" i="3"/>
  <c r="B4" i="3"/>
  <c r="B2" i="3"/>
  <c r="B3" i="3"/>
  <c r="B12" i="3"/>
  <c r="B20" i="3"/>
  <c r="A20" i="3"/>
  <c r="B19" i="3"/>
  <c r="A19" i="3"/>
  <c r="B18" i="3"/>
  <c r="A18" i="3"/>
  <c r="B17" i="3"/>
  <c r="A17" i="3"/>
  <c r="B16" i="3"/>
  <c r="A16" i="3"/>
  <c r="B15" i="3"/>
  <c r="A15" i="3"/>
  <c r="B14" i="3"/>
  <c r="A14" i="3"/>
  <c r="B13" i="3"/>
  <c r="A13" i="3"/>
  <c r="B11" i="3"/>
  <c r="C20" i="23"/>
  <c r="E20" i="23"/>
  <c r="C20" i="19"/>
  <c r="E20" i="19"/>
  <c r="C18" i="25"/>
  <c r="E18" i="25"/>
  <c r="C18" i="24"/>
  <c r="E18" i="24"/>
  <c r="C18" i="20"/>
  <c r="E18" i="20"/>
  <c r="C18" i="23"/>
  <c r="E18" i="23"/>
  <c r="C18" i="22"/>
  <c r="E18" i="22"/>
  <c r="C17" i="24"/>
  <c r="E17" i="24"/>
  <c r="C17" i="19"/>
  <c r="E17" i="19"/>
  <c r="C17" i="20"/>
  <c r="E17" i="20"/>
  <c r="C16" i="23"/>
  <c r="E16" i="23"/>
  <c r="C16" i="18"/>
  <c r="E16" i="18"/>
  <c r="C18" i="21"/>
  <c r="E18" i="21"/>
  <c r="C18" i="19"/>
  <c r="E18" i="19"/>
  <c r="C20" i="3"/>
  <c r="E20" i="3"/>
  <c r="E12" i="16"/>
  <c r="C20" i="22"/>
  <c r="E20" i="22"/>
  <c r="C16" i="22"/>
  <c r="E16" i="22"/>
  <c r="C12" i="22"/>
  <c r="E12" i="22"/>
  <c r="C15" i="20"/>
  <c r="E15" i="20"/>
  <c r="C18" i="18"/>
  <c r="E18" i="18"/>
  <c r="C16" i="3"/>
  <c r="E16" i="3"/>
  <c r="C12" i="23"/>
  <c r="E12" i="23"/>
  <c r="C15" i="21"/>
  <c r="E15" i="21"/>
  <c r="C20" i="24"/>
  <c r="E20" i="24"/>
  <c r="C16" i="24"/>
  <c r="E16" i="24"/>
  <c r="C12" i="24"/>
  <c r="E12" i="24"/>
  <c r="C15" i="22"/>
  <c r="E15" i="22"/>
  <c r="C20" i="25"/>
  <c r="E20" i="25"/>
  <c r="C16" i="25"/>
  <c r="E16" i="25"/>
  <c r="C12" i="25"/>
  <c r="E12" i="25"/>
  <c r="C15" i="23"/>
  <c r="E15" i="23"/>
  <c r="C15" i="3"/>
  <c r="E15" i="3"/>
  <c r="C12" i="3"/>
  <c r="E12" i="3"/>
  <c r="C15" i="25"/>
  <c r="E15" i="25"/>
  <c r="C12" i="19"/>
  <c r="E12" i="19"/>
  <c r="C15" i="26"/>
  <c r="E15" i="26"/>
  <c r="E21" i="26"/>
  <c r="C20" i="20"/>
  <c r="E20" i="20"/>
  <c r="C16" i="20"/>
  <c r="E16" i="20"/>
  <c r="C12" i="20"/>
  <c r="E12" i="20"/>
  <c r="C15" i="18"/>
  <c r="E15" i="18"/>
  <c r="E21" i="19"/>
  <c r="D11" i="1"/>
  <c r="B11" i="1"/>
  <c r="E21" i="24"/>
  <c r="D16" i="1"/>
  <c r="B16" i="1"/>
  <c r="E21" i="18"/>
  <c r="D22" i="18"/>
  <c r="E21" i="21"/>
  <c r="D13" i="1"/>
  <c r="B13" i="1"/>
  <c r="E21" i="22"/>
  <c r="D22" i="22"/>
  <c r="E21" i="20"/>
  <c r="D12" i="1"/>
  <c r="B12" i="1"/>
  <c r="E21" i="3"/>
  <c r="D22" i="3"/>
  <c r="E21" i="25"/>
  <c r="D17" i="1"/>
  <c r="B17" i="1"/>
  <c r="D22" i="26"/>
  <c r="D18" i="1"/>
  <c r="B18" i="1"/>
  <c r="E21" i="23"/>
  <c r="D13" i="16"/>
  <c r="D19" i="1"/>
  <c r="B19" i="1"/>
  <c r="D22" i="19"/>
  <c r="D10" i="1"/>
  <c r="B10" i="1"/>
  <c r="D22" i="24"/>
  <c r="D22" i="21"/>
  <c r="D22" i="25"/>
  <c r="D9" i="1"/>
  <c r="B9" i="1"/>
  <c r="D22" i="20"/>
  <c r="D14" i="1"/>
  <c r="B14" i="1"/>
  <c r="D15" i="1"/>
  <c r="B15" i="1"/>
  <c r="D22" i="23"/>
  <c r="D20" i="1"/>
  <c r="B20" i="1"/>
</calcChain>
</file>

<file path=xl/sharedStrings.xml><?xml version="1.0" encoding="utf-8"?>
<sst xmlns="http://schemas.openxmlformats.org/spreadsheetml/2006/main" count="311" uniqueCount="45">
  <si>
    <t>Aktivität</t>
  </si>
  <si>
    <t>Einheit</t>
  </si>
  <si>
    <t>Anzahl</t>
  </si>
  <si>
    <t>Total</t>
  </si>
  <si>
    <t>Exkursionen</t>
  </si>
  <si>
    <t>Tageslager</t>
  </si>
  <si>
    <t>Lager</t>
  </si>
  <si>
    <t>Lager Co-Leitung</t>
  </si>
  <si>
    <t>Freizeitangebote</t>
  </si>
  <si>
    <t>Zusatzaufgaben</t>
  </si>
  <si>
    <t>Vorname</t>
  </si>
  <si>
    <t>Name</t>
  </si>
  <si>
    <t>Total Jahrespensum in Std.</t>
  </si>
  <si>
    <t>Stellenprozent</t>
  </si>
  <si>
    <t>Total Pensum</t>
  </si>
  <si>
    <t>Total %</t>
  </si>
  <si>
    <t>Parameter</t>
  </si>
  <si>
    <t>Total Jahesarbeitszeit</t>
  </si>
  <si>
    <t>Tag</t>
  </si>
  <si>
    <t>Effektiv</t>
  </si>
  <si>
    <t>Aufwand in Min.</t>
  </si>
  <si>
    <t>Faktor</t>
  </si>
  <si>
    <t>(Teil-) Kirchgemeinde</t>
  </si>
  <si>
    <t>Stunden</t>
  </si>
  <si>
    <t>Lektionen</t>
  </si>
  <si>
    <t xml:space="preserve">Einheit </t>
  </si>
  <si>
    <t>Unterricht Lektionen</t>
  </si>
  <si>
    <t>Unterricht Block</t>
  </si>
  <si>
    <t>Tandem Lektionen</t>
  </si>
  <si>
    <t>Tandem Block</t>
  </si>
  <si>
    <t>Schuljahr</t>
  </si>
  <si>
    <t>Gottesdienste</t>
  </si>
  <si>
    <t>Elternangebote</t>
  </si>
  <si>
    <t>Tandem (Schulbesuch)</t>
  </si>
  <si>
    <t>Tadem (Schulbesuch)</t>
  </si>
  <si>
    <t>Tandem</t>
  </si>
  <si>
    <t>Tandem-Partner/in</t>
  </si>
  <si>
    <t>Tandem-Gemeinde</t>
  </si>
  <si>
    <t>Klasse/Gruppe</t>
  </si>
  <si>
    <t>Pensenberechnung Katechetik</t>
  </si>
  <si>
    <t>Tage</t>
  </si>
  <si>
    <t>spezial</t>
  </si>
  <si>
    <t>Schulstufe(n)</t>
  </si>
  <si>
    <t>Aktualisiert am: 09.02.2022/TH</t>
  </si>
  <si>
    <t>3./4. Nord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</si>
</sst>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 #,##0.00_ ;_ * \-#,##0.00_ ;_ * &quot;-&quot;??_ ;_ @_ "/>
    <numFmt numFmtId="164" formatCode="0.0"/>
  </numFmts>
  <fonts count="5" x14ac:knownFonts="1">
    <font>
      <sz val="11"/>
      <color theme="1"/>
      <name val="Arial"/>
      <family val="2"/>
    </font>
    <font>
      <sz val="8"/>
      <name val="Arial"/>
      <family val="2"/>
    </font>
    <font>
      <b/>
      <sz val="14"/>
      <name val="Arial"/>
    </font>
    <font>
      <sz val="11"/>
      <color theme="1"/>
      <name val="Arial"/>
      <family val="2"/>
    </font>
    <font>
      <b/>
      <sz val="11"/>
      <color theme="1"/>
      <name val="Arial"/>
      <family val="2"/>
    </font>
  </fonts>
  <fills count="6">
    <fill>
      <patternFill patternType="none"/>
    </fill>
    <fill>
      <patternFill patternType="gray125"/>
    </fill>
    <fill>
      <patternFill patternType="solid">
        <fgColor theme="0" tint="-0.14999847407452621"/>
        <bgColor indexed="64"/>
      </patternFill>
    </fill>
    <fill>
      <patternFill patternType="solid">
        <fgColor theme="3" tint="0.79998168889431442"/>
        <bgColor indexed="64"/>
      </patternFill>
    </fill>
    <fill>
      <patternFill patternType="solid">
        <fgColor rgb="FFFFFF00"/>
        <bgColor indexed="64"/>
      </patternFill>
    </fill>
    <fill>
      <patternFill patternType="solid">
        <fgColor rgb="FFFF6600"/>
        <bgColor indexed="64"/>
      </patternFill>
    </fill>
  </fills>
  <borders count="9">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top style="thin">
        <color indexed="64"/>
      </top>
      <bottom style="medium">
        <color indexed="64"/>
      </bottom>
      <diagonal/>
    </border>
    <border>
      <left/>
      <right/>
      <top/>
      <bottom style="medium">
        <color indexed="64"/>
      </bottom>
      <diagonal/>
    </border>
    <border>
      <left/>
      <right/>
      <top/>
      <bottom style="hair">
        <color indexed="64"/>
      </bottom>
      <diagonal/>
    </border>
    <border>
      <left/>
      <right/>
      <top style="hair">
        <color indexed="64"/>
      </top>
      <bottom style="hair">
        <color indexed="64"/>
      </bottom>
      <diagonal/>
    </border>
    <border>
      <left/>
      <right/>
      <top style="hair">
        <color indexed="64"/>
      </top>
      <bottom/>
      <diagonal/>
    </border>
  </borders>
  <cellStyleXfs count="3">
    <xf numFmtId="0" fontId="0" fillId="0" borderId="0"/>
    <xf numFmtId="43" fontId="3" fillId="0" borderId="0" applyFont="0" applyFill="0" applyBorder="0" applyAlignment="0" applyProtection="0"/>
    <xf numFmtId="9" fontId="3" fillId="0" borderId="0" applyFont="0" applyFill="0" applyBorder="0" applyAlignment="0" applyProtection="0"/>
  </cellStyleXfs>
  <cellXfs count="45">
    <xf numFmtId="0" fontId="0" fillId="0" borderId="0" xfId="0"/>
    <xf numFmtId="0" fontId="0" fillId="0" borderId="1" xfId="0" applyBorder="1"/>
    <xf numFmtId="0" fontId="4" fillId="0" borderId="0" xfId="0" applyFont="1"/>
    <xf numFmtId="0" fontId="4" fillId="0" borderId="0" xfId="0" applyFont="1" applyAlignment="1">
      <alignment textRotation="90"/>
    </xf>
    <xf numFmtId="0" fontId="0" fillId="0" borderId="2" xfId="0" applyBorder="1"/>
    <xf numFmtId="0" fontId="0" fillId="0" borderId="3" xfId="0" applyBorder="1"/>
    <xf numFmtId="0" fontId="4" fillId="0" borderId="4" xfId="0" applyFont="1" applyBorder="1"/>
    <xf numFmtId="0" fontId="4" fillId="0" borderId="5" xfId="0" applyFont="1" applyBorder="1"/>
    <xf numFmtId="0" fontId="0" fillId="2" borderId="6" xfId="0" applyFill="1" applyBorder="1"/>
    <xf numFmtId="0" fontId="0" fillId="2" borderId="7" xfId="0" applyFill="1" applyBorder="1"/>
    <xf numFmtId="0" fontId="0" fillId="3" borderId="7" xfId="0" applyFill="1" applyBorder="1"/>
    <xf numFmtId="0" fontId="0" fillId="0" borderId="8" xfId="0" applyBorder="1"/>
    <xf numFmtId="0" fontId="0" fillId="3" borderId="8" xfId="0" applyFill="1" applyBorder="1"/>
    <xf numFmtId="49" fontId="0" fillId="0" borderId="1" xfId="0" applyNumberFormat="1" applyBorder="1"/>
    <xf numFmtId="0" fontId="4" fillId="0" borderId="1" xfId="0" applyFont="1" applyBorder="1"/>
    <xf numFmtId="1" fontId="0" fillId="3" borderId="6" xfId="0" applyNumberFormat="1" applyFill="1" applyBorder="1"/>
    <xf numFmtId="1" fontId="0" fillId="3" borderId="7" xfId="0" applyNumberFormat="1" applyFill="1" applyBorder="1"/>
    <xf numFmtId="1" fontId="0" fillId="0" borderId="1" xfId="0" applyNumberFormat="1" applyBorder="1"/>
    <xf numFmtId="1" fontId="0" fillId="0" borderId="2" xfId="0" applyNumberFormat="1" applyBorder="1"/>
    <xf numFmtId="10" fontId="4" fillId="0" borderId="5" xfId="2" applyNumberFormat="1" applyFont="1" applyBorder="1"/>
    <xf numFmtId="0" fontId="0" fillId="0" borderId="0" xfId="0" applyNumberFormat="1"/>
    <xf numFmtId="0" fontId="0" fillId="4" borderId="2" xfId="0" applyFill="1" applyBorder="1" applyProtection="1">
      <protection locked="0"/>
    </xf>
    <xf numFmtId="0" fontId="0" fillId="4" borderId="0" xfId="0" applyFill="1" applyAlignment="1" applyProtection="1">
      <alignment horizontal="left"/>
      <protection locked="0"/>
    </xf>
    <xf numFmtId="2" fontId="0" fillId="4" borderId="1" xfId="0" applyNumberFormat="1" applyFill="1" applyBorder="1" applyProtection="1">
      <protection locked="0"/>
    </xf>
    <xf numFmtId="0" fontId="0" fillId="4" borderId="3" xfId="0" applyFill="1" applyBorder="1" applyProtection="1">
      <protection locked="0"/>
    </xf>
    <xf numFmtId="0" fontId="0" fillId="0" borderId="0" xfId="0" applyFill="1" applyBorder="1"/>
    <xf numFmtId="0" fontId="0" fillId="0" borderId="0" xfId="0" applyBorder="1"/>
    <xf numFmtId="164" fontId="3" fillId="0" borderId="0" xfId="1" applyNumberFormat="1" applyFont="1"/>
    <xf numFmtId="164" fontId="0" fillId="0" borderId="0" xfId="0" applyNumberFormat="1"/>
    <xf numFmtId="0" fontId="2" fillId="5" borderId="0" xfId="0" applyFont="1" applyFill="1"/>
    <xf numFmtId="0" fontId="2" fillId="0" borderId="0" xfId="0" applyFont="1"/>
    <xf numFmtId="1" fontId="0" fillId="0" borderId="0" xfId="0" applyNumberFormat="1"/>
    <xf numFmtId="9" fontId="3" fillId="0" borderId="0" xfId="2" applyFont="1"/>
    <xf numFmtId="0" fontId="0" fillId="0" borderId="1" xfId="0" applyFont="1" applyBorder="1"/>
    <xf numFmtId="0" fontId="0" fillId="0" borderId="2" xfId="0" applyFont="1" applyBorder="1" applyAlignment="1">
      <alignment horizontal="left"/>
    </xf>
    <xf numFmtId="0" fontId="0" fillId="0" borderId="2" xfId="0" applyNumberFormat="1" applyFont="1" applyBorder="1" applyAlignment="1">
      <alignment horizontal="left"/>
    </xf>
    <xf numFmtId="0" fontId="0" fillId="0" borderId="3" xfId="0" applyNumberFormat="1" applyFont="1" applyBorder="1" applyAlignment="1">
      <alignment horizontal="left"/>
    </xf>
    <xf numFmtId="0" fontId="0" fillId="0" borderId="1" xfId="0" applyFont="1" applyBorder="1" applyAlignment="1">
      <alignment horizontal="left"/>
    </xf>
    <xf numFmtId="0" fontId="0" fillId="0" borderId="2" xfId="0" applyFont="1" applyBorder="1"/>
    <xf numFmtId="0" fontId="0" fillId="0" borderId="3" xfId="0" applyFont="1" applyBorder="1"/>
    <xf numFmtId="10" fontId="3" fillId="0" borderId="1" xfId="2" applyNumberFormat="1" applyFont="1" applyBorder="1"/>
    <xf numFmtId="10" fontId="3" fillId="0" borderId="2" xfId="2" applyNumberFormat="1" applyFont="1" applyBorder="1"/>
    <xf numFmtId="10" fontId="3" fillId="0" borderId="3" xfId="2" applyNumberFormat="1" applyFont="1" applyBorder="1"/>
    <xf numFmtId="10" fontId="4" fillId="0" borderId="4" xfId="2" applyNumberFormat="1" applyFont="1" applyBorder="1"/>
    <xf numFmtId="0" fontId="0" fillId="4" borderId="1" xfId="0" applyFill="1" applyBorder="1" applyProtection="1">
      <protection locked="0"/>
    </xf>
  </cellXfs>
  <cellStyles count="3">
    <cellStyle name="Komma" xfId="1" builtinId="3"/>
    <cellStyle name="Prozent" xfId="2" builtinId="5"/>
    <cellStyle name="Standard" xfId="0" builtinId="0"/>
  </cellStyles>
  <dxfs count="0"/>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25400</xdr:colOff>
      <xdr:row>0</xdr:row>
      <xdr:rowOff>25400</xdr:rowOff>
    </xdr:from>
    <xdr:to>
      <xdr:col>13</xdr:col>
      <xdr:colOff>806450</xdr:colOff>
      <xdr:row>34</xdr:row>
      <xdr:rowOff>38100</xdr:rowOff>
    </xdr:to>
    <xdr:sp macro="" textlink="">
      <xdr:nvSpPr>
        <xdr:cNvPr id="2" name="Textfeld 1">
          <a:extLst>
            <a:ext uri="{FF2B5EF4-FFF2-40B4-BE49-F238E27FC236}">
              <a16:creationId xmlns:a16="http://schemas.microsoft.com/office/drawing/2014/main" id="{1434D7AB-6BA2-4C2B-AA6A-2BDBF57379D8}"/>
            </a:ext>
          </a:extLst>
        </xdr:cNvPr>
        <xdr:cNvSpPr txBox="1"/>
      </xdr:nvSpPr>
      <xdr:spPr>
        <a:xfrm>
          <a:off x="25400" y="25400"/>
          <a:ext cx="11347450" cy="60579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chorCtr="0"/>
        <a:lstStyle/>
        <a:p>
          <a:r>
            <a:rPr lang="de-DE" sz="1200" b="1">
              <a:latin typeface="Arial" panose="020B0604020202020204" pitchFamily="34" charset="0"/>
              <a:cs typeface="Arial" panose="020B0604020202020204" pitchFamily="34" charset="0"/>
            </a:rPr>
            <a:t>Pensenberechnung Religionsunterricht (RU)</a:t>
          </a:r>
        </a:p>
        <a:p>
          <a:r>
            <a:rPr lang="de-DE" sz="1100">
              <a:latin typeface="Arial" panose="020B0604020202020204" pitchFamily="34" charset="0"/>
              <a:cs typeface="Arial" panose="020B0604020202020204" pitchFamily="34" charset="0"/>
            </a:rPr>
            <a:t>Bitte nur in gelb unterlegten Feldern Einträge vornehmen</a:t>
          </a:r>
        </a:p>
        <a:p>
          <a:endParaRPr lang="de-DE" sz="1100">
            <a:latin typeface="Arial" panose="020B0604020202020204" pitchFamily="34" charset="0"/>
            <a:cs typeface="Arial" panose="020B0604020202020204" pitchFamily="34" charset="0"/>
          </a:endParaRPr>
        </a:p>
        <a:p>
          <a:r>
            <a:rPr lang="de-DE" sz="1100" b="1">
              <a:latin typeface="Arial" panose="020B0604020202020204" pitchFamily="34" charset="0"/>
              <a:cs typeface="Arial" panose="020B0604020202020204" pitchFamily="34" charset="0"/>
            </a:rPr>
            <a:t>Übersichtsblatt</a:t>
          </a:r>
        </a:p>
        <a:p>
          <a:pPr marL="171450" indent="-171450">
            <a:buFont typeface="Arial" panose="020B0604020202020204" pitchFamily="34" charset="0"/>
            <a:buChar char="•"/>
          </a:pPr>
          <a:r>
            <a:rPr lang="de-DE" sz="1100">
              <a:latin typeface="Arial" panose="020B0604020202020204" pitchFamily="34" charset="0"/>
              <a:cs typeface="Arial" panose="020B0604020202020204" pitchFamily="34" charset="0"/>
            </a:rPr>
            <a:t>Im gelb unterlegten Feld: (Teil-)Kirchgemeinde, Vorname, Name einfüllen (wird dann bei den Klassen übernommen)</a:t>
          </a:r>
        </a:p>
        <a:p>
          <a:pPr marL="171450" lvl="0" indent="-171450">
            <a:buFont typeface="Arial" panose="020B0604020202020204" pitchFamily="34" charset="0"/>
            <a:buChar char="•"/>
          </a:pPr>
          <a:r>
            <a:rPr lang="de-DE" sz="1100">
              <a:latin typeface="Arial" panose="020B0604020202020204" pitchFamily="34" charset="0"/>
              <a:cs typeface="Arial" panose="020B0604020202020204" pitchFamily="34" charset="0"/>
            </a:rPr>
            <a:t>Blatt 1, Blatt 2, .... (Bezeichnung kann auf Reiter selber verändert werden: z.B. Stufe 3-4)</a:t>
          </a:r>
        </a:p>
        <a:p>
          <a:pPr marL="171450" indent="-171450">
            <a:buFont typeface="Arial" panose="020B0604020202020204" pitchFamily="34" charset="0"/>
            <a:buChar char="•"/>
          </a:pPr>
          <a:r>
            <a:rPr lang="de-DE" sz="1100">
              <a:latin typeface="Arial" panose="020B0604020202020204" pitchFamily="34" charset="0"/>
              <a:cs typeface="Arial" panose="020B0604020202020204" pitchFamily="34" charset="0"/>
            </a:rPr>
            <a:t>Pro Klasse, resp. Gruppe (z.B. stufenübergreifend) wird ein Blatt ausgefüllt</a:t>
          </a:r>
        </a:p>
        <a:p>
          <a:pPr marL="171450" indent="-171450">
            <a:buFont typeface="Arial" panose="020B0604020202020204" pitchFamily="34" charset="0"/>
            <a:buChar char="•"/>
          </a:pPr>
          <a:r>
            <a:rPr lang="de-DE" sz="1100">
              <a:latin typeface="Arial" panose="020B0604020202020204" pitchFamily="34" charset="0"/>
              <a:cs typeface="Arial" panose="020B0604020202020204" pitchFamily="34" charset="0"/>
            </a:rPr>
            <a:t>Die Unterrichtszeit kann in Lektionen (Anzahl Lektionen, die pro Schuljahr bei entsprechender Gruppe erteilt werden) oder Stunden eingetragen werden (total Anzahl Stunden, die pro Schuljahr bei der entsprechenden Gruppe erteilt werden; angebrochene Stunden sind mit Punkt und Dezimalstellen zu erfassen, z.B: Zweieinhalbstunden: 2.5). Pausen innerhalb von Unterrichtsblöcken, bei denen die Kinder von den RU-Lehrpersonen betreut werden, müssen nicht abgezogen werden. Gottesdienstvorbereitungen werden ebenfalls unter Unterricht eingetragen. Die Berechnung gilt auch für Teamteaching.</a:t>
          </a:r>
        </a:p>
        <a:p>
          <a:endParaRPr lang="de-DE" sz="1100">
            <a:latin typeface="Arial" panose="020B0604020202020204" pitchFamily="34" charset="0"/>
            <a:cs typeface="Arial" panose="020B0604020202020204" pitchFamily="34" charset="0"/>
          </a:endParaRPr>
        </a:p>
        <a:p>
          <a:r>
            <a:rPr lang="de-DE" sz="1100" b="1">
              <a:latin typeface="Arial" panose="020B0604020202020204" pitchFamily="34" charset="0"/>
              <a:cs typeface="Arial" panose="020B0604020202020204" pitchFamily="34" charset="0"/>
            </a:rPr>
            <a:t>Folgende Arbeiten sind im Unterrichtspensum enthalten, d.h. sie können nicht zusätzlich zur Unterrichtszeit eingetragen werden:</a:t>
          </a:r>
        </a:p>
        <a:p>
          <a:pPr marL="171450" indent="-171450">
            <a:buFont typeface="Arial" panose="020B0604020202020204" pitchFamily="34" charset="0"/>
            <a:buChar char="•"/>
          </a:pPr>
          <a:r>
            <a:rPr lang="de-DE" sz="1100">
              <a:latin typeface="Arial" panose="020B0604020202020204" pitchFamily="34" charset="0"/>
              <a:cs typeface="Arial" panose="020B0604020202020204" pitchFamily="34" charset="0"/>
            </a:rPr>
            <a:t>Persönliche Vor- und Nacharbeit</a:t>
          </a:r>
        </a:p>
        <a:p>
          <a:pPr marL="171450" indent="-171450">
            <a:buFont typeface="Arial" panose="020B0604020202020204" pitchFamily="34" charset="0"/>
            <a:buChar char="•"/>
          </a:pPr>
          <a:r>
            <a:rPr lang="de-DE" sz="1100">
              <a:latin typeface="Arial" panose="020B0604020202020204" pitchFamily="34" charset="0"/>
              <a:cs typeface="Arial" panose="020B0604020202020204" pitchFamily="34" charset="0"/>
            </a:rPr>
            <a:t>Sitzungen</a:t>
          </a:r>
          <a:r>
            <a:rPr lang="de-DE" sz="1100" baseline="0">
              <a:latin typeface="Arial" panose="020B0604020202020204" pitchFamily="34" charset="0"/>
              <a:cs typeface="Arial" panose="020B0604020202020204" pitchFamily="34" charset="0"/>
            </a:rPr>
            <a:t> (z.B. Teamsitzungen, Sitzungen zur Vorbereitung von Teamteaching)</a:t>
          </a:r>
          <a:endParaRPr lang="de-DE" sz="1100">
            <a:latin typeface="Arial" panose="020B0604020202020204" pitchFamily="34" charset="0"/>
            <a:cs typeface="Arial" panose="020B0604020202020204" pitchFamily="34" charset="0"/>
          </a:endParaRPr>
        </a:p>
        <a:p>
          <a:pPr marL="171450" indent="-171450">
            <a:buFont typeface="Arial" panose="020B0604020202020204" pitchFamily="34" charset="0"/>
            <a:buChar char="•"/>
          </a:pPr>
          <a:r>
            <a:rPr lang="de-DE" sz="1100">
              <a:latin typeface="Arial" panose="020B0604020202020204" pitchFamily="34" charset="0"/>
              <a:cs typeface="Arial" panose="020B0604020202020204" pitchFamily="34" charset="0"/>
            </a:rPr>
            <a:t>Materialbeschaffung, Einkäufe</a:t>
          </a:r>
        </a:p>
        <a:p>
          <a:pPr marL="171450" indent="-171450">
            <a:buFont typeface="Arial" panose="020B0604020202020204" pitchFamily="34" charset="0"/>
            <a:buChar char="•"/>
          </a:pPr>
          <a:r>
            <a:rPr lang="de-DE" sz="1100">
              <a:latin typeface="Arial" panose="020B0604020202020204" pitchFamily="34" charset="0"/>
              <a:cs typeface="Arial" panose="020B0604020202020204" pitchFamily="34" charset="0"/>
            </a:rPr>
            <a:t>Vorbereitungs- und Aufräumarbeiten</a:t>
          </a:r>
        </a:p>
        <a:p>
          <a:pPr marL="171450" indent="-171450">
            <a:buFont typeface="Arial" panose="020B0604020202020204" pitchFamily="34" charset="0"/>
            <a:buChar char="•"/>
          </a:pPr>
          <a:r>
            <a:rPr lang="de-DE" sz="1100">
              <a:latin typeface="Arial" panose="020B0604020202020204" pitchFamily="34" charset="0"/>
              <a:cs typeface="Arial" panose="020B0604020202020204" pitchFamily="34" charset="0"/>
            </a:rPr>
            <a:t>Arbeitsweg</a:t>
          </a:r>
        </a:p>
        <a:p>
          <a:pPr marL="171450" indent="-171450">
            <a:buFont typeface="Arial" panose="020B0604020202020204" pitchFamily="34" charset="0"/>
            <a:buChar char="•"/>
          </a:pPr>
          <a:r>
            <a:rPr lang="de-DE" sz="1100">
              <a:latin typeface="Arial" panose="020B0604020202020204" pitchFamily="34" charset="0"/>
              <a:cs typeface="Arial" panose="020B0604020202020204" pitchFamily="34" charset="0"/>
            </a:rPr>
            <a:t>Administration (z.B. Kommunikationsarbeit, Pläne</a:t>
          </a:r>
          <a:r>
            <a:rPr lang="de-DE" sz="1100" baseline="0">
              <a:latin typeface="Arial" panose="020B0604020202020204" pitchFamily="34" charset="0"/>
              <a:cs typeface="Arial" panose="020B0604020202020204" pitchFamily="34" charset="0"/>
            </a:rPr>
            <a:t> </a:t>
          </a:r>
          <a:r>
            <a:rPr lang="de-DE" sz="1100">
              <a:latin typeface="Arial" panose="020B0604020202020204" pitchFamily="34" charset="0"/>
              <a:cs typeface="Arial" panose="020B0604020202020204" pitchFamily="34" charset="0"/>
            </a:rPr>
            <a:t>ausarbeiten,</a:t>
          </a:r>
          <a:r>
            <a:rPr lang="de-DE" sz="1100" baseline="0">
              <a:latin typeface="Arial" panose="020B0604020202020204" pitchFamily="34" charset="0"/>
              <a:cs typeface="Arial" panose="020B0604020202020204" pitchFamily="34" charset="0"/>
            </a:rPr>
            <a:t> Präsenzlisten und Übergabehefte führen)</a:t>
          </a:r>
          <a:endParaRPr lang="de-DE" sz="1100">
            <a:latin typeface="Arial" panose="020B0604020202020204" pitchFamily="34" charset="0"/>
            <a:cs typeface="Arial" panose="020B0604020202020204" pitchFamily="34" charset="0"/>
          </a:endParaRPr>
        </a:p>
        <a:p>
          <a:pPr marL="171450" indent="-171450">
            <a:buFont typeface="Arial" panose="020B0604020202020204" pitchFamily="34" charset="0"/>
            <a:buChar char="•"/>
          </a:pPr>
          <a:r>
            <a:rPr lang="de-DE" sz="1100">
              <a:latin typeface="Arial" panose="020B0604020202020204" pitchFamily="34" charset="0"/>
              <a:cs typeface="Arial" panose="020B0604020202020204" pitchFamily="34" charset="0"/>
            </a:rPr>
            <a:t>Elternarbeit </a:t>
          </a:r>
        </a:p>
        <a:p>
          <a:pPr marL="171450" indent="-171450">
            <a:buFont typeface="Arial" panose="020B0604020202020204" pitchFamily="34" charset="0"/>
            <a:buChar char="•"/>
          </a:pPr>
          <a:r>
            <a:rPr lang="de-DE" sz="1100">
              <a:latin typeface="Arial" panose="020B0604020202020204" pitchFamily="34" charset="0"/>
              <a:cs typeface="Arial" panose="020B0604020202020204" pitchFamily="34" charset="0"/>
            </a:rPr>
            <a:t>Weiterbildungskurse</a:t>
          </a:r>
        </a:p>
        <a:p>
          <a:endParaRPr lang="de-DE" sz="1100">
            <a:latin typeface="Arial" panose="020B0604020202020204" pitchFamily="34" charset="0"/>
            <a:cs typeface="Arial" panose="020B0604020202020204" pitchFamily="34" charset="0"/>
          </a:endParaRPr>
        </a:p>
        <a:p>
          <a:r>
            <a:rPr lang="de-DE" sz="1100">
              <a:latin typeface="Arial" panose="020B0604020202020204" pitchFamily="34" charset="0"/>
              <a:cs typeface="Arial" panose="020B0604020202020204" pitchFamily="34" charset="0"/>
            </a:rPr>
            <a:t>Für den regulären Religionsunterricht muss eine Klassengrösse von minimal 5 Schüler/innen gewährleistet sein. Klassengrössen unter 5 Schüler/innen</a:t>
          </a:r>
          <a:r>
            <a:rPr lang="de-DE" sz="1100" baseline="0">
              <a:latin typeface="Arial" panose="020B0604020202020204" pitchFamily="34" charset="0"/>
              <a:cs typeface="Arial" panose="020B0604020202020204" pitchFamily="34" charset="0"/>
            </a:rPr>
            <a:t> sind</a:t>
          </a:r>
          <a:r>
            <a:rPr lang="de-DE" sz="1100">
              <a:latin typeface="Arial" panose="020B0604020202020204" pitchFamily="34" charset="0"/>
              <a:cs typeface="Arial" panose="020B0604020202020204" pitchFamily="34" charset="0"/>
            </a:rPr>
            <a:t> bewilligungspflichtig. Teamteaching ist bei einer minimalen Schüler/innenzahl von 10 möglich.</a:t>
          </a:r>
        </a:p>
        <a:p>
          <a:endParaRPr lang="de-DE" sz="1100">
            <a:latin typeface="Arial" panose="020B0604020202020204" pitchFamily="34" charset="0"/>
            <a:cs typeface="Arial" panose="020B0604020202020204" pitchFamily="34" charset="0"/>
          </a:endParaRPr>
        </a:p>
        <a:p>
          <a:r>
            <a:rPr lang="de-DE" sz="1100" b="1">
              <a:latin typeface="Arial" panose="020B0604020202020204" pitchFamily="34" charset="0"/>
              <a:cs typeface="Arial" panose="020B0604020202020204" pitchFamily="34" charset="0"/>
            </a:rPr>
            <a:t>Exkursionen,</a:t>
          </a:r>
          <a:r>
            <a:rPr lang="de-DE" sz="1100" b="1" baseline="0">
              <a:latin typeface="Arial" panose="020B0604020202020204" pitchFamily="34" charset="0"/>
              <a:cs typeface="Arial" panose="020B0604020202020204" pitchFamily="34" charset="0"/>
            </a:rPr>
            <a:t> </a:t>
          </a:r>
          <a:r>
            <a:rPr lang="de-DE" sz="1100" b="1">
              <a:latin typeface="Arial" panose="020B0604020202020204" pitchFamily="34" charset="0"/>
              <a:cs typeface="Arial" panose="020B0604020202020204" pitchFamily="34" charset="0"/>
            </a:rPr>
            <a:t>Tageslager und Lager</a:t>
          </a:r>
        </a:p>
        <a:p>
          <a:pPr marL="171450" indent="-171450">
            <a:buFont typeface="Arial" panose="020B0604020202020204" pitchFamily="34" charset="0"/>
            <a:buChar char="•"/>
          </a:pPr>
          <a:r>
            <a:rPr lang="de-DE" sz="1100">
              <a:latin typeface="Arial" panose="020B0604020202020204" pitchFamily="34" charset="0"/>
              <a:cs typeface="Arial" panose="020B0604020202020204" pitchFamily="34" charset="0"/>
            </a:rPr>
            <a:t>Exkursion: pro Tag werden 15 Stunden gerechnet</a:t>
          </a:r>
        </a:p>
        <a:p>
          <a:pPr marL="171450" indent="-171450">
            <a:buFont typeface="Arial" panose="020B0604020202020204" pitchFamily="34" charset="0"/>
            <a:buChar char="•"/>
          </a:pPr>
          <a:r>
            <a:rPr lang="de-DE" sz="1100">
              <a:latin typeface="Arial" panose="020B0604020202020204" pitchFamily="34" charset="0"/>
              <a:cs typeface="Arial" panose="020B0604020202020204" pitchFamily="34" charset="0"/>
            </a:rPr>
            <a:t>Tageslager: pro Tag werden 10 Stunden gerechnet</a:t>
          </a:r>
        </a:p>
        <a:p>
          <a:pPr marL="171450" indent="-171450">
            <a:buFont typeface="Arial" panose="020B0604020202020204" pitchFamily="34" charset="0"/>
            <a:buChar char="•"/>
          </a:pPr>
          <a:r>
            <a:rPr lang="de-DE" sz="1100">
              <a:latin typeface="Arial" panose="020B0604020202020204" pitchFamily="34" charset="0"/>
              <a:cs typeface="Arial" panose="020B0604020202020204" pitchFamily="34" charset="0"/>
            </a:rPr>
            <a:t>Mehrtägige</a:t>
          </a:r>
          <a:r>
            <a:rPr lang="de-DE" sz="1100" baseline="0">
              <a:latin typeface="Arial" panose="020B0604020202020204" pitchFamily="34" charset="0"/>
              <a:cs typeface="Arial" panose="020B0604020202020204" pitchFamily="34" charset="0"/>
            </a:rPr>
            <a:t> Lager mit Übernachtung: </a:t>
          </a:r>
          <a:r>
            <a:rPr lang="de-DE" sz="1100">
              <a:latin typeface="Arial" panose="020B0604020202020204" pitchFamily="34" charset="0"/>
              <a:cs typeface="Arial" panose="020B0604020202020204" pitchFamily="34" charset="0"/>
            </a:rPr>
            <a:t>pro Tag werden</a:t>
          </a:r>
          <a:r>
            <a:rPr lang="de-DE" sz="1100" baseline="0">
              <a:latin typeface="Arial" panose="020B0604020202020204" pitchFamily="34" charset="0"/>
              <a:cs typeface="Arial" panose="020B0604020202020204" pitchFamily="34" charset="0"/>
            </a:rPr>
            <a:t> 14 Stunden gerechnet (gemäss Personalverordnung § 81)</a:t>
          </a:r>
        </a:p>
        <a:p>
          <a:endParaRPr lang="de-DE" sz="1100">
            <a:latin typeface="Arial" panose="020B0604020202020204" pitchFamily="34" charset="0"/>
            <a:cs typeface="Arial" panose="020B0604020202020204" pitchFamily="34" charset="0"/>
          </a:endParaRPr>
        </a:p>
        <a:p>
          <a:r>
            <a:rPr lang="de-DE" sz="1100" b="1">
              <a:latin typeface="Arial" panose="020B0604020202020204" pitchFamily="34" charset="0"/>
              <a:cs typeface="Arial" panose="020B0604020202020204" pitchFamily="34" charset="0"/>
            </a:rPr>
            <a:t>Freizeitangebote und Zusatzaufgaben (z.B. Koordination):</a:t>
          </a:r>
        </a:p>
        <a:p>
          <a:r>
            <a:rPr lang="de-DE" sz="1100">
              <a:latin typeface="Arial" panose="020B0604020202020204" pitchFamily="34" charset="0"/>
              <a:cs typeface="Arial" panose="020B0604020202020204" pitchFamily="34" charset="0"/>
            </a:rPr>
            <a:t>Effektiver Aufwand ist in Stunden einzutragen.</a:t>
          </a:r>
        </a:p>
        <a:p>
          <a:endParaRPr lang="de-DE" sz="1100">
            <a:latin typeface="Arial" panose="020B0604020202020204" pitchFamily="34" charset="0"/>
            <a:cs typeface="Arial" panose="020B0604020202020204" pitchFamily="34" charset="0"/>
          </a:endParaRPr>
        </a:p>
        <a:p>
          <a:r>
            <a:rPr lang="de-DE" sz="1100" b="1">
              <a:latin typeface="Arial" panose="020B0604020202020204" pitchFamily="34" charset="0"/>
              <a:cs typeface="Arial" panose="020B0604020202020204" pitchFamily="34" charset="0"/>
            </a:rPr>
            <a:t>Qualitätssicherung</a:t>
          </a:r>
        </a:p>
        <a:p>
          <a:pPr marL="171450" indent="-171450">
            <a:buFont typeface="Arial" panose="020B0604020202020204" pitchFamily="34" charset="0"/>
            <a:buChar char="•"/>
          </a:pPr>
          <a:r>
            <a:rPr lang="de-DE" sz="1100">
              <a:latin typeface="Arial" panose="020B0604020202020204" pitchFamily="34" charset="0"/>
              <a:cs typeface="Arial" panose="020B0604020202020204" pitchFamily="34" charset="0"/>
            </a:rPr>
            <a:t>Bei Tandem-Besuchen</a:t>
          </a:r>
          <a:r>
            <a:rPr lang="de-DE" sz="1100" baseline="0">
              <a:latin typeface="Arial" panose="020B0604020202020204" pitchFamily="34" charset="0"/>
              <a:cs typeface="Arial" panose="020B0604020202020204" pitchFamily="34" charset="0"/>
            </a:rPr>
            <a:t> oder k</a:t>
          </a:r>
          <a:r>
            <a:rPr lang="de-DE" sz="1100">
              <a:latin typeface="Arial" panose="020B0604020202020204" pitchFamily="34" charset="0"/>
              <a:cs typeface="Arial" panose="020B0604020202020204" pitchFamily="34" charset="0"/>
            </a:rPr>
            <a:t>ollegialer Beratung kann die Besucherin/der Besucher die Unterrichtszeit eintragen (damit ist die Vor- und Nachbesprechung</a:t>
          </a:r>
          <a:r>
            <a:rPr lang="de-DE" sz="1100" baseline="0">
              <a:latin typeface="Arial" panose="020B0604020202020204" pitchFamily="34" charset="0"/>
              <a:cs typeface="Arial" panose="020B0604020202020204" pitchFamily="34" charset="0"/>
            </a:rPr>
            <a:t> </a:t>
          </a:r>
          <a:r>
            <a:rPr lang="de-DE" sz="1100">
              <a:latin typeface="Arial" panose="020B0604020202020204" pitchFamily="34" charset="0"/>
              <a:cs typeface="Arial" panose="020B0604020202020204" pitchFamily="34" charset="0"/>
            </a:rPr>
            <a:t>abgegolten)</a:t>
          </a:r>
        </a:p>
        <a:p>
          <a:pPr marL="171450" indent="-171450">
            <a:buFont typeface="Arial" panose="020B0604020202020204" pitchFamily="34" charset="0"/>
            <a:buChar char="•"/>
          </a:pPr>
          <a:r>
            <a:rPr lang="de-DE" sz="1100">
              <a:latin typeface="Arial" panose="020B0604020202020204" pitchFamily="34" charset="0"/>
              <a:cs typeface="Arial" panose="020B0604020202020204" pitchFamily="34" charset="0"/>
            </a:rPr>
            <a:t>Die Zeit, die für Weiterbildung (auch Supervision und Intervision) aufgewendet wird, kann nicht zusätzlich verrechnet werden</a:t>
          </a:r>
        </a:p>
      </xdr:txBody>
    </xdr:sp>
    <xdr:clientData/>
  </xdr:twoCellAnchor>
</xdr:wsDr>
</file>

<file path=xl/theme/theme1.xml><?xml version="1.0" encoding="utf-8"?>
<a:theme xmlns:a="http://schemas.openxmlformats.org/drawingml/2006/main" name="Office-Design">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40"/>
  <sheetViews>
    <sheetView tabSelected="1" view="pageLayout" zoomScaleNormal="100" workbookViewId="0">
      <selection activeCell="F40" sqref="F40"/>
    </sheetView>
  </sheetViews>
  <sheetFormatPr baseColWidth="10" defaultRowHeight="14.25" x14ac:dyDescent="0.2"/>
  <sheetData>
    <row r="40" spans="1:1" x14ac:dyDescent="0.2">
      <c r="A40" t="s">
        <v>43</v>
      </c>
    </row>
  </sheetData>
  <sheetProtection algorithmName="SHA-512" hashValue="KuK/GR+qTQZr0aMyd6Bt3/ZmbNftbX0tsffhfmqcHU44h27vomstcbafh0aIJ98Iv8dzmZsmbYie0usaW+Btag==" saltValue="/Ays5REbb3z6KMHUWjHvqg==" spinCount="100000" sheet="1" objects="1" scenarios="1"/>
  <phoneticPr fontId="1" type="noConversion"/>
  <pageMargins left="0.78740157499999996" right="0.78740157499999996" top="0.984251969" bottom="0.984251969" header="0.5" footer="0.5"/>
  <pageSetup paperSize="9" scale="77" orientation="landscape" verticalDpi="0"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2:F22"/>
  <sheetViews>
    <sheetView workbookViewId="0">
      <selection activeCell="B7" sqref="B7"/>
    </sheetView>
  </sheetViews>
  <sheetFormatPr baseColWidth="10" defaultRowHeight="14.25" x14ac:dyDescent="0.2"/>
  <cols>
    <col min="1" max="1" width="21.625" bestFit="1" customWidth="1"/>
    <col min="2" max="2" width="9.625" customWidth="1"/>
    <col min="3" max="3" width="0" hidden="1" customWidth="1"/>
    <col min="4" max="4" width="9.625" customWidth="1"/>
    <col min="5" max="6" width="0" hidden="1" customWidth="1"/>
  </cols>
  <sheetData>
    <row r="2" spans="1:6" x14ac:dyDescent="0.2">
      <c r="A2" s="1" t="s">
        <v>30</v>
      </c>
      <c r="B2" s="1">
        <f>Übersichtsblatt!B3</f>
        <v>0</v>
      </c>
      <c r="C2" s="26"/>
      <c r="D2" s="26"/>
    </row>
    <row r="3" spans="1:6" x14ac:dyDescent="0.2">
      <c r="A3" s="4" t="s">
        <v>22</v>
      </c>
      <c r="B3" s="4">
        <f>Übersichtsblatt!B4</f>
        <v>0</v>
      </c>
      <c r="C3" s="26"/>
      <c r="D3" s="26"/>
    </row>
    <row r="4" spans="1:6" x14ac:dyDescent="0.2">
      <c r="A4" s="4" t="s">
        <v>10</v>
      </c>
      <c r="B4" s="4">
        <f>Übersichtsblatt!B5</f>
        <v>0</v>
      </c>
      <c r="C4" s="26"/>
      <c r="D4" s="26"/>
    </row>
    <row r="5" spans="1:6" x14ac:dyDescent="0.2">
      <c r="A5" s="4" t="s">
        <v>11</v>
      </c>
      <c r="B5" s="4">
        <f>Übersichtsblatt!B6</f>
        <v>0</v>
      </c>
      <c r="C5" s="26"/>
      <c r="D5" s="26"/>
    </row>
    <row r="7" spans="1:6" x14ac:dyDescent="0.2">
      <c r="A7" t="s">
        <v>42</v>
      </c>
      <c r="B7" s="22"/>
    </row>
    <row r="10" spans="1:6" ht="45.75" x14ac:dyDescent="0.25">
      <c r="A10" s="2" t="s">
        <v>0</v>
      </c>
      <c r="B10" s="2" t="s">
        <v>1</v>
      </c>
      <c r="C10" s="3" t="s">
        <v>25</v>
      </c>
      <c r="D10" s="3" t="s">
        <v>2</v>
      </c>
      <c r="E10" s="3" t="s">
        <v>3</v>
      </c>
    </row>
    <row r="11" spans="1:6" x14ac:dyDescent="0.2">
      <c r="A11" s="13" t="s">
        <v>26</v>
      </c>
      <c r="B11" s="13" t="str">
        <f>Übersichtsblatt!B24</f>
        <v>Lektionen</v>
      </c>
      <c r="C11" s="17">
        <f>Übersichtsblatt!C24</f>
        <v>121.50000000000001</v>
      </c>
      <c r="D11" s="23"/>
      <c r="E11" s="1">
        <f>C11*D11</f>
        <v>0</v>
      </c>
      <c r="F11" t="s">
        <v>24</v>
      </c>
    </row>
    <row r="12" spans="1:6" x14ac:dyDescent="0.2">
      <c r="A12" s="13" t="s">
        <v>27</v>
      </c>
      <c r="B12" s="13" t="str">
        <f>Übersichtsblatt!B25</f>
        <v>Stunden</v>
      </c>
      <c r="C12" s="18">
        <f>Übersichtsblatt!C25</f>
        <v>162</v>
      </c>
      <c r="D12" s="23"/>
      <c r="E12" s="4">
        <f>C12*D12</f>
        <v>0</v>
      </c>
      <c r="F12" t="s">
        <v>23</v>
      </c>
    </row>
    <row r="13" spans="1:6" x14ac:dyDescent="0.2">
      <c r="A13" s="13" t="str">
        <f>Übersichtsblatt!A28</f>
        <v>Gottesdienste</v>
      </c>
      <c r="B13" s="13" t="str">
        <f>Übersichtsblatt!B28</f>
        <v>Anzahl</v>
      </c>
      <c r="C13" s="18">
        <f>Übersichtsblatt!C28</f>
        <v>162</v>
      </c>
      <c r="D13" s="23"/>
      <c r="E13" s="4">
        <f>C13*D13</f>
        <v>0</v>
      </c>
      <c r="F13" t="s">
        <v>2</v>
      </c>
    </row>
    <row r="14" spans="1:6" x14ac:dyDescent="0.2">
      <c r="A14" s="13" t="str">
        <f>Übersichtsblatt!A29</f>
        <v>Elternangebote</v>
      </c>
      <c r="B14" s="13" t="str">
        <f>Übersichtsblatt!B29</f>
        <v>Stunden</v>
      </c>
      <c r="C14" s="18">
        <f>Übersichtsblatt!C29</f>
        <v>162</v>
      </c>
      <c r="D14" s="23"/>
      <c r="E14" s="4">
        <f t="shared" ref="E14:E20" si="0">C14*D14</f>
        <v>0</v>
      </c>
      <c r="F14" t="s">
        <v>23</v>
      </c>
    </row>
    <row r="15" spans="1:6" x14ac:dyDescent="0.2">
      <c r="A15" s="13" t="str">
        <f>Übersichtsblatt!A30</f>
        <v>Exkursionen</v>
      </c>
      <c r="B15" s="13" t="str">
        <f>Übersichtsblatt!B30</f>
        <v>Tag</v>
      </c>
      <c r="C15" s="18">
        <f>Übersichtsblatt!C30</f>
        <v>900</v>
      </c>
      <c r="D15" s="23"/>
      <c r="E15" s="4">
        <f t="shared" si="0"/>
        <v>0</v>
      </c>
      <c r="F15" t="s">
        <v>40</v>
      </c>
    </row>
    <row r="16" spans="1:6" x14ac:dyDescent="0.2">
      <c r="A16" s="13" t="str">
        <f>Übersichtsblatt!A31</f>
        <v>Tageslager</v>
      </c>
      <c r="B16" s="13" t="str">
        <f>Übersichtsblatt!B31</f>
        <v>Tag</v>
      </c>
      <c r="C16" s="18">
        <f>Übersichtsblatt!C31</f>
        <v>600</v>
      </c>
      <c r="D16" s="23"/>
      <c r="E16" s="4">
        <f t="shared" si="0"/>
        <v>0</v>
      </c>
      <c r="F16" t="s">
        <v>40</v>
      </c>
    </row>
    <row r="17" spans="1:6" x14ac:dyDescent="0.2">
      <c r="A17" s="13" t="str">
        <f>Übersichtsblatt!A32</f>
        <v>Lager</v>
      </c>
      <c r="B17" s="13" t="str">
        <f>Übersichtsblatt!B32</f>
        <v>Tag</v>
      </c>
      <c r="C17" s="18">
        <f>Übersichtsblatt!C32</f>
        <v>840</v>
      </c>
      <c r="D17" s="23"/>
      <c r="E17" s="4">
        <f t="shared" si="0"/>
        <v>0</v>
      </c>
      <c r="F17" t="s">
        <v>40</v>
      </c>
    </row>
    <row r="18" spans="1:6" x14ac:dyDescent="0.2">
      <c r="A18" s="13" t="str">
        <f>Übersichtsblatt!A33</f>
        <v>Lager Co-Leitung</v>
      </c>
      <c r="B18" s="13" t="str">
        <f>Übersichtsblatt!B33</f>
        <v>Tag</v>
      </c>
      <c r="C18" s="18">
        <f>Übersichtsblatt!C33</f>
        <v>840</v>
      </c>
      <c r="D18" s="23"/>
      <c r="E18" s="4">
        <f t="shared" si="0"/>
        <v>0</v>
      </c>
      <c r="F18" t="s">
        <v>40</v>
      </c>
    </row>
    <row r="19" spans="1:6" x14ac:dyDescent="0.2">
      <c r="A19" s="13" t="str">
        <f>Übersichtsblatt!A34</f>
        <v>Freizeitangebote</v>
      </c>
      <c r="B19" s="13" t="str">
        <f>Übersichtsblatt!B34</f>
        <v>Effektiv</v>
      </c>
      <c r="C19" s="18">
        <f>Übersichtsblatt!C34</f>
        <v>60</v>
      </c>
      <c r="D19" s="23"/>
      <c r="E19" s="4">
        <f t="shared" si="0"/>
        <v>0</v>
      </c>
      <c r="F19" t="s">
        <v>23</v>
      </c>
    </row>
    <row r="20" spans="1:6" x14ac:dyDescent="0.2">
      <c r="A20" s="13" t="str">
        <f>Übersichtsblatt!A35</f>
        <v>Zusatzaufgaben</v>
      </c>
      <c r="B20" s="13" t="str">
        <f>Übersichtsblatt!B35</f>
        <v>Effektiv</v>
      </c>
      <c r="C20" s="18">
        <f>Übersichtsblatt!C35</f>
        <v>60</v>
      </c>
      <c r="D20" s="23"/>
      <c r="E20" s="4">
        <f t="shared" si="0"/>
        <v>0</v>
      </c>
      <c r="F20" t="s">
        <v>23</v>
      </c>
    </row>
    <row r="21" spans="1:6" ht="15.75" hidden="1" thickBot="1" x14ac:dyDescent="0.3">
      <c r="A21" s="6" t="s">
        <v>12</v>
      </c>
      <c r="B21" s="6"/>
      <c r="C21" s="6"/>
      <c r="D21" s="6"/>
      <c r="E21" s="6">
        <f>SUM(E11:E20)</f>
        <v>0</v>
      </c>
      <c r="F21" t="s">
        <v>23</v>
      </c>
    </row>
    <row r="22" spans="1:6" ht="15.75" thickBot="1" x14ac:dyDescent="0.3">
      <c r="A22" s="7" t="s">
        <v>13</v>
      </c>
      <c r="B22" s="7"/>
      <c r="C22" s="7"/>
      <c r="D22" s="19">
        <f>E21/Übersichtsblatt!C36</f>
        <v>0</v>
      </c>
    </row>
  </sheetData>
  <sheetProtection algorithmName="SHA-512" hashValue="Qxl0w27HqyiZUoJBft5e+ZvCYNkakLL6Rz6runUL9QuOv4esy46YeGMQDo6fEjJxLylonFpQhn7Ldy8Rg03Qhg==" saltValue="sQQ6yhQw0uvnjRbKpaCx7A==" spinCount="100000" sheet="1" selectLockedCells="1"/>
  <pageMargins left="0.78740157499999996" right="0.78740157499999996" top="0.984251969" bottom="0.984251969" header="0.5" footer="0.5"/>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2:F22"/>
  <sheetViews>
    <sheetView workbookViewId="0">
      <selection activeCell="B7" sqref="B7"/>
    </sheetView>
  </sheetViews>
  <sheetFormatPr baseColWidth="10" defaultRowHeight="14.25" x14ac:dyDescent="0.2"/>
  <cols>
    <col min="1" max="1" width="21.625" bestFit="1" customWidth="1"/>
    <col min="2" max="2" width="9.625" customWidth="1"/>
    <col min="3" max="3" width="0.125" customWidth="1"/>
    <col min="4" max="4" width="9.625" customWidth="1"/>
    <col min="5" max="6" width="0" hidden="1" customWidth="1"/>
  </cols>
  <sheetData>
    <row r="2" spans="1:6" x14ac:dyDescent="0.2">
      <c r="A2" s="1" t="s">
        <v>30</v>
      </c>
      <c r="B2" s="1">
        <f>Übersichtsblatt!B3</f>
        <v>0</v>
      </c>
      <c r="C2" s="26"/>
      <c r="D2" s="26"/>
    </row>
    <row r="3" spans="1:6" x14ac:dyDescent="0.2">
      <c r="A3" s="4" t="s">
        <v>22</v>
      </c>
      <c r="B3" s="4">
        <f>Übersichtsblatt!B4</f>
        <v>0</v>
      </c>
      <c r="C3" s="26"/>
      <c r="D3" s="26"/>
    </row>
    <row r="4" spans="1:6" x14ac:dyDescent="0.2">
      <c r="A4" s="4" t="s">
        <v>10</v>
      </c>
      <c r="B4" s="4">
        <f>Übersichtsblatt!B5</f>
        <v>0</v>
      </c>
      <c r="C4" s="26"/>
      <c r="D4" s="26"/>
    </row>
    <row r="5" spans="1:6" x14ac:dyDescent="0.2">
      <c r="A5" s="4" t="s">
        <v>11</v>
      </c>
      <c r="B5" s="4">
        <f>Übersichtsblatt!B6</f>
        <v>0</v>
      </c>
      <c r="C5" s="26"/>
      <c r="D5" s="26"/>
    </row>
    <row r="7" spans="1:6" x14ac:dyDescent="0.2">
      <c r="A7" t="s">
        <v>42</v>
      </c>
      <c r="B7" s="22"/>
    </row>
    <row r="10" spans="1:6" ht="45.75" x14ac:dyDescent="0.25">
      <c r="A10" s="2" t="s">
        <v>0</v>
      </c>
      <c r="B10" s="2" t="s">
        <v>1</v>
      </c>
      <c r="C10" s="3" t="s">
        <v>25</v>
      </c>
      <c r="D10" s="3" t="s">
        <v>2</v>
      </c>
      <c r="E10" s="3" t="s">
        <v>3</v>
      </c>
    </row>
    <row r="11" spans="1:6" x14ac:dyDescent="0.2">
      <c r="A11" s="13" t="s">
        <v>26</v>
      </c>
      <c r="B11" s="13" t="str">
        <f>Übersichtsblatt!B24</f>
        <v>Lektionen</v>
      </c>
      <c r="C11" s="17">
        <f>Übersichtsblatt!C24</f>
        <v>121.50000000000001</v>
      </c>
      <c r="D11" s="23"/>
      <c r="E11" s="1">
        <f>C11*D11</f>
        <v>0</v>
      </c>
      <c r="F11" t="s">
        <v>24</v>
      </c>
    </row>
    <row r="12" spans="1:6" x14ac:dyDescent="0.2">
      <c r="A12" s="13" t="s">
        <v>27</v>
      </c>
      <c r="B12" s="13" t="str">
        <f>Übersichtsblatt!B25</f>
        <v>Stunden</v>
      </c>
      <c r="C12" s="18">
        <f>Übersichtsblatt!C25</f>
        <v>162</v>
      </c>
      <c r="D12" s="23"/>
      <c r="E12" s="4">
        <f>C12*D12</f>
        <v>0</v>
      </c>
      <c r="F12" t="s">
        <v>23</v>
      </c>
    </row>
    <row r="13" spans="1:6" x14ac:dyDescent="0.2">
      <c r="A13" s="13" t="str">
        <f>Übersichtsblatt!A28</f>
        <v>Gottesdienste</v>
      </c>
      <c r="B13" s="13" t="str">
        <f>Übersichtsblatt!B28</f>
        <v>Anzahl</v>
      </c>
      <c r="C13" s="18">
        <f>Übersichtsblatt!C28</f>
        <v>162</v>
      </c>
      <c r="D13" s="23"/>
      <c r="E13" s="4">
        <f>C13*D13</f>
        <v>0</v>
      </c>
      <c r="F13" t="s">
        <v>2</v>
      </c>
    </row>
    <row r="14" spans="1:6" x14ac:dyDescent="0.2">
      <c r="A14" s="13" t="str">
        <f>Übersichtsblatt!A29</f>
        <v>Elternangebote</v>
      </c>
      <c r="B14" s="13" t="str">
        <f>Übersichtsblatt!B29</f>
        <v>Stunden</v>
      </c>
      <c r="C14" s="18">
        <f>Übersichtsblatt!C29</f>
        <v>162</v>
      </c>
      <c r="D14" s="23"/>
      <c r="E14" s="4">
        <f t="shared" ref="E14:E20" si="0">C14*D14</f>
        <v>0</v>
      </c>
      <c r="F14" t="s">
        <v>23</v>
      </c>
    </row>
    <row r="15" spans="1:6" x14ac:dyDescent="0.2">
      <c r="A15" s="13" t="str">
        <f>Übersichtsblatt!A30</f>
        <v>Exkursionen</v>
      </c>
      <c r="B15" s="13" t="str">
        <f>Übersichtsblatt!B30</f>
        <v>Tag</v>
      </c>
      <c r="C15" s="18">
        <f>Übersichtsblatt!C30</f>
        <v>900</v>
      </c>
      <c r="D15" s="23"/>
      <c r="E15" s="4">
        <f t="shared" si="0"/>
        <v>0</v>
      </c>
      <c r="F15" t="s">
        <v>40</v>
      </c>
    </row>
    <row r="16" spans="1:6" x14ac:dyDescent="0.2">
      <c r="A16" s="13" t="str">
        <f>Übersichtsblatt!A31</f>
        <v>Tageslager</v>
      </c>
      <c r="B16" s="13" t="str">
        <f>Übersichtsblatt!B31</f>
        <v>Tag</v>
      </c>
      <c r="C16" s="18">
        <f>Übersichtsblatt!C31</f>
        <v>600</v>
      </c>
      <c r="D16" s="23"/>
      <c r="E16" s="4">
        <f t="shared" si="0"/>
        <v>0</v>
      </c>
      <c r="F16" t="s">
        <v>40</v>
      </c>
    </row>
    <row r="17" spans="1:6" x14ac:dyDescent="0.2">
      <c r="A17" s="13" t="str">
        <f>Übersichtsblatt!A32</f>
        <v>Lager</v>
      </c>
      <c r="B17" s="13" t="str">
        <f>Übersichtsblatt!B32</f>
        <v>Tag</v>
      </c>
      <c r="C17" s="18">
        <f>Übersichtsblatt!C32</f>
        <v>840</v>
      </c>
      <c r="D17" s="23"/>
      <c r="E17" s="4">
        <f t="shared" si="0"/>
        <v>0</v>
      </c>
      <c r="F17" t="s">
        <v>40</v>
      </c>
    </row>
    <row r="18" spans="1:6" x14ac:dyDescent="0.2">
      <c r="A18" s="13" t="str">
        <f>Übersichtsblatt!A33</f>
        <v>Lager Co-Leitung</v>
      </c>
      <c r="B18" s="13" t="str">
        <f>Übersichtsblatt!B33</f>
        <v>Tag</v>
      </c>
      <c r="C18" s="18">
        <f>Übersichtsblatt!C33</f>
        <v>840</v>
      </c>
      <c r="D18" s="23"/>
      <c r="E18" s="4">
        <f t="shared" si="0"/>
        <v>0</v>
      </c>
      <c r="F18" t="s">
        <v>40</v>
      </c>
    </row>
    <row r="19" spans="1:6" x14ac:dyDescent="0.2">
      <c r="A19" s="13" t="str">
        <f>Übersichtsblatt!A34</f>
        <v>Freizeitangebote</v>
      </c>
      <c r="B19" s="13" t="str">
        <f>Übersichtsblatt!B34</f>
        <v>Effektiv</v>
      </c>
      <c r="C19" s="18">
        <f>Übersichtsblatt!C34</f>
        <v>60</v>
      </c>
      <c r="D19" s="23"/>
      <c r="E19" s="4">
        <f t="shared" si="0"/>
        <v>0</v>
      </c>
      <c r="F19" t="s">
        <v>23</v>
      </c>
    </row>
    <row r="20" spans="1:6" x14ac:dyDescent="0.2">
      <c r="A20" s="13" t="str">
        <f>Übersichtsblatt!A35</f>
        <v>Zusatzaufgaben</v>
      </c>
      <c r="B20" s="13" t="str">
        <f>Übersichtsblatt!B35</f>
        <v>Effektiv</v>
      </c>
      <c r="C20" s="18">
        <f>Übersichtsblatt!C35</f>
        <v>60</v>
      </c>
      <c r="D20" s="23"/>
      <c r="E20" s="4">
        <f t="shared" si="0"/>
        <v>0</v>
      </c>
      <c r="F20" t="s">
        <v>23</v>
      </c>
    </row>
    <row r="21" spans="1:6" ht="15.75" hidden="1" thickBot="1" x14ac:dyDescent="0.3">
      <c r="A21" s="6" t="s">
        <v>12</v>
      </c>
      <c r="B21" s="6"/>
      <c r="C21" s="6"/>
      <c r="D21" s="6"/>
      <c r="E21" s="6">
        <f>SUM(E11:E20)</f>
        <v>0</v>
      </c>
      <c r="F21" t="s">
        <v>23</v>
      </c>
    </row>
    <row r="22" spans="1:6" ht="15.75" thickBot="1" x14ac:dyDescent="0.3">
      <c r="A22" s="7" t="s">
        <v>13</v>
      </c>
      <c r="B22" s="7"/>
      <c r="C22" s="7"/>
      <c r="D22" s="19">
        <f>E21/Übersichtsblatt!C36</f>
        <v>0</v>
      </c>
    </row>
  </sheetData>
  <sheetProtection algorithmName="SHA-512" hashValue="NK4TEda5OCX3gDnR9isyegj1GONqPMBC9LxwkBR5bQZNsXTSp7UDRivqImYGeRZ4R5CLuewGHTaEcxdPGIlStQ==" saltValue="wlH/mMxEP6zm7aldn7yHgA==" spinCount="100000" sheet="1" selectLockedCells="1"/>
  <pageMargins left="0.78740157499999996" right="0.78740157499999996" top="0.984251969" bottom="0.984251969" header="0.5" footer="0.5"/>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2:F22"/>
  <sheetViews>
    <sheetView workbookViewId="0">
      <selection activeCell="B7" sqref="B7"/>
    </sheetView>
  </sheetViews>
  <sheetFormatPr baseColWidth="10" defaultRowHeight="14.25" x14ac:dyDescent="0.2"/>
  <cols>
    <col min="1" max="1" width="21.625" bestFit="1" customWidth="1"/>
    <col min="2" max="2" width="9.625" customWidth="1"/>
    <col min="3" max="3" width="0" hidden="1" customWidth="1"/>
    <col min="4" max="4" width="9.625" customWidth="1"/>
    <col min="5" max="6" width="0" hidden="1" customWidth="1"/>
  </cols>
  <sheetData>
    <row r="2" spans="1:6" x14ac:dyDescent="0.2">
      <c r="A2" s="1" t="s">
        <v>30</v>
      </c>
      <c r="B2" s="1">
        <f>Übersichtsblatt!B3</f>
        <v>0</v>
      </c>
      <c r="C2" s="26"/>
      <c r="D2" s="26"/>
    </row>
    <row r="3" spans="1:6" x14ac:dyDescent="0.2">
      <c r="A3" s="4" t="s">
        <v>22</v>
      </c>
      <c r="B3" s="4">
        <f>Übersichtsblatt!B4</f>
        <v>0</v>
      </c>
      <c r="C3" s="26"/>
      <c r="D3" s="26"/>
    </row>
    <row r="4" spans="1:6" x14ac:dyDescent="0.2">
      <c r="A4" s="4" t="s">
        <v>10</v>
      </c>
      <c r="B4" s="4">
        <f>Übersichtsblatt!B5</f>
        <v>0</v>
      </c>
      <c r="C4" s="26"/>
      <c r="D4" s="26"/>
    </row>
    <row r="5" spans="1:6" x14ac:dyDescent="0.2">
      <c r="A5" s="4" t="s">
        <v>11</v>
      </c>
      <c r="B5" s="4">
        <f>Übersichtsblatt!B6</f>
        <v>0</v>
      </c>
      <c r="C5" s="26"/>
      <c r="D5" s="26"/>
    </row>
    <row r="7" spans="1:6" x14ac:dyDescent="0.2">
      <c r="A7" t="s">
        <v>42</v>
      </c>
      <c r="B7" s="22"/>
    </row>
    <row r="10" spans="1:6" ht="45.75" x14ac:dyDescent="0.25">
      <c r="A10" s="2" t="s">
        <v>0</v>
      </c>
      <c r="B10" s="2" t="s">
        <v>1</v>
      </c>
      <c r="C10" s="3" t="s">
        <v>25</v>
      </c>
      <c r="D10" s="3" t="s">
        <v>2</v>
      </c>
      <c r="E10" s="3" t="s">
        <v>3</v>
      </c>
    </row>
    <row r="11" spans="1:6" x14ac:dyDescent="0.2">
      <c r="A11" s="13" t="s">
        <v>26</v>
      </c>
      <c r="B11" s="13" t="str">
        <f>Übersichtsblatt!B24</f>
        <v>Lektionen</v>
      </c>
      <c r="C11" s="17">
        <f>Übersichtsblatt!C24</f>
        <v>121.50000000000001</v>
      </c>
      <c r="D11" s="23"/>
      <c r="E11" s="1">
        <f>C11*D11</f>
        <v>0</v>
      </c>
      <c r="F11" t="s">
        <v>24</v>
      </c>
    </row>
    <row r="12" spans="1:6" x14ac:dyDescent="0.2">
      <c r="A12" s="13" t="s">
        <v>27</v>
      </c>
      <c r="B12" s="13" t="str">
        <f>Übersichtsblatt!B25</f>
        <v>Stunden</v>
      </c>
      <c r="C12" s="18">
        <f>Übersichtsblatt!C25</f>
        <v>162</v>
      </c>
      <c r="D12" s="23"/>
      <c r="E12" s="4">
        <f>C12*D12</f>
        <v>0</v>
      </c>
      <c r="F12" t="s">
        <v>23</v>
      </c>
    </row>
    <row r="13" spans="1:6" x14ac:dyDescent="0.2">
      <c r="A13" s="13" t="str">
        <f>Übersichtsblatt!A28</f>
        <v>Gottesdienste</v>
      </c>
      <c r="B13" s="13" t="str">
        <f>Übersichtsblatt!B28</f>
        <v>Anzahl</v>
      </c>
      <c r="C13" s="18">
        <f>Übersichtsblatt!C28</f>
        <v>162</v>
      </c>
      <c r="D13" s="23"/>
      <c r="E13" s="4">
        <f>C13*D13</f>
        <v>0</v>
      </c>
      <c r="F13" t="s">
        <v>2</v>
      </c>
    </row>
    <row r="14" spans="1:6" x14ac:dyDescent="0.2">
      <c r="A14" s="13" t="str">
        <f>Übersichtsblatt!A29</f>
        <v>Elternangebote</v>
      </c>
      <c r="B14" s="13" t="str">
        <f>Übersichtsblatt!B29</f>
        <v>Stunden</v>
      </c>
      <c r="C14" s="18">
        <f>Übersichtsblatt!C29</f>
        <v>162</v>
      </c>
      <c r="D14" s="23"/>
      <c r="E14" s="4">
        <f t="shared" ref="E14:E20" si="0">C14*D14</f>
        <v>0</v>
      </c>
      <c r="F14" t="s">
        <v>23</v>
      </c>
    </row>
    <row r="15" spans="1:6" x14ac:dyDescent="0.2">
      <c r="A15" s="13" t="str">
        <f>Übersichtsblatt!A30</f>
        <v>Exkursionen</v>
      </c>
      <c r="B15" s="13" t="str">
        <f>Übersichtsblatt!B30</f>
        <v>Tag</v>
      </c>
      <c r="C15" s="18">
        <f>Übersichtsblatt!C30</f>
        <v>900</v>
      </c>
      <c r="D15" s="23"/>
      <c r="E15" s="4">
        <f t="shared" si="0"/>
        <v>0</v>
      </c>
      <c r="F15" t="s">
        <v>40</v>
      </c>
    </row>
    <row r="16" spans="1:6" x14ac:dyDescent="0.2">
      <c r="A16" s="13" t="str">
        <f>Übersichtsblatt!A31</f>
        <v>Tageslager</v>
      </c>
      <c r="B16" s="13" t="str">
        <f>Übersichtsblatt!B31</f>
        <v>Tag</v>
      </c>
      <c r="C16" s="18">
        <f>Übersichtsblatt!C31</f>
        <v>600</v>
      </c>
      <c r="D16" s="23"/>
      <c r="E16" s="4">
        <f t="shared" si="0"/>
        <v>0</v>
      </c>
      <c r="F16" t="s">
        <v>40</v>
      </c>
    </row>
    <row r="17" spans="1:6" x14ac:dyDescent="0.2">
      <c r="A17" s="13" t="str">
        <f>Übersichtsblatt!A32</f>
        <v>Lager</v>
      </c>
      <c r="B17" s="13" t="str">
        <f>Übersichtsblatt!B32</f>
        <v>Tag</v>
      </c>
      <c r="C17" s="18">
        <f>Übersichtsblatt!C32</f>
        <v>840</v>
      </c>
      <c r="D17" s="23"/>
      <c r="E17" s="4">
        <f t="shared" si="0"/>
        <v>0</v>
      </c>
      <c r="F17" t="s">
        <v>40</v>
      </c>
    </row>
    <row r="18" spans="1:6" x14ac:dyDescent="0.2">
      <c r="A18" s="13" t="str">
        <f>Übersichtsblatt!A33</f>
        <v>Lager Co-Leitung</v>
      </c>
      <c r="B18" s="13" t="str">
        <f>Übersichtsblatt!B33</f>
        <v>Tag</v>
      </c>
      <c r="C18" s="18">
        <f>Übersichtsblatt!C33</f>
        <v>840</v>
      </c>
      <c r="D18" s="23"/>
      <c r="E18" s="4">
        <f t="shared" si="0"/>
        <v>0</v>
      </c>
      <c r="F18" t="s">
        <v>40</v>
      </c>
    </row>
    <row r="19" spans="1:6" x14ac:dyDescent="0.2">
      <c r="A19" s="13" t="str">
        <f>Übersichtsblatt!A34</f>
        <v>Freizeitangebote</v>
      </c>
      <c r="B19" s="13" t="str">
        <f>Übersichtsblatt!B34</f>
        <v>Effektiv</v>
      </c>
      <c r="C19" s="18">
        <f>Übersichtsblatt!C34</f>
        <v>60</v>
      </c>
      <c r="D19" s="23"/>
      <c r="E19" s="4">
        <f t="shared" si="0"/>
        <v>0</v>
      </c>
      <c r="F19" t="s">
        <v>23</v>
      </c>
    </row>
    <row r="20" spans="1:6" x14ac:dyDescent="0.2">
      <c r="A20" s="13" t="str">
        <f>Übersichtsblatt!A35</f>
        <v>Zusatzaufgaben</v>
      </c>
      <c r="B20" s="13" t="str">
        <f>Übersichtsblatt!B35</f>
        <v>Effektiv</v>
      </c>
      <c r="C20" s="18">
        <f>Übersichtsblatt!C35</f>
        <v>60</v>
      </c>
      <c r="D20" s="23"/>
      <c r="E20" s="4">
        <f t="shared" si="0"/>
        <v>0</v>
      </c>
      <c r="F20" t="s">
        <v>23</v>
      </c>
    </row>
    <row r="21" spans="1:6" ht="15.75" hidden="1" thickBot="1" x14ac:dyDescent="0.3">
      <c r="A21" s="6" t="s">
        <v>12</v>
      </c>
      <c r="B21" s="6"/>
      <c r="C21" s="6"/>
      <c r="D21" s="6"/>
      <c r="E21" s="6">
        <f>SUM(E11:E20)</f>
        <v>0</v>
      </c>
      <c r="F21" t="s">
        <v>23</v>
      </c>
    </row>
    <row r="22" spans="1:6" ht="15.75" thickBot="1" x14ac:dyDescent="0.3">
      <c r="A22" s="7" t="s">
        <v>13</v>
      </c>
      <c r="B22" s="7"/>
      <c r="C22" s="7"/>
      <c r="D22" s="19">
        <f>E21/Übersichtsblatt!C36</f>
        <v>0</v>
      </c>
    </row>
  </sheetData>
  <sheetProtection algorithmName="SHA-512" hashValue="15ERZwmsJM9FoDe8FyQBQGH7r25vO+UL5CfNVZ+zL83Uaj6lxkMQ4+luvD++jQTn98SC9x/JKdYj0EXXjBaGFQ==" saltValue="Nc4jlSm3vMOy3UgRsf9S0A==" spinCount="100000" sheet="1" selectLockedCells="1"/>
  <pageMargins left="0.78740157499999996" right="0.78740157499999996" top="0.984251969" bottom="0.984251969" header="0.5" footer="0.5"/>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2:E13"/>
  <sheetViews>
    <sheetView workbookViewId="0">
      <selection activeCell="B8" sqref="B8"/>
    </sheetView>
  </sheetViews>
  <sheetFormatPr baseColWidth="10" defaultRowHeight="14.25" x14ac:dyDescent="0.2"/>
  <cols>
    <col min="1" max="1" width="20.375" customWidth="1"/>
    <col min="2" max="2" width="12.625" customWidth="1"/>
    <col min="3" max="3" width="12.25" hidden="1" customWidth="1"/>
    <col min="4" max="4" width="9.625" customWidth="1"/>
    <col min="5" max="5" width="10.75" hidden="1" customWidth="1"/>
  </cols>
  <sheetData>
    <row r="2" spans="1:5" x14ac:dyDescent="0.2">
      <c r="A2" s="1" t="s">
        <v>30</v>
      </c>
      <c r="B2" s="1">
        <f>Übersichtsblatt!B3</f>
        <v>0</v>
      </c>
      <c r="C2" s="1"/>
      <c r="D2" s="1"/>
    </row>
    <row r="3" spans="1:5" x14ac:dyDescent="0.2">
      <c r="A3" s="4" t="s">
        <v>22</v>
      </c>
      <c r="B3" s="4">
        <f>Übersichtsblatt!B4</f>
        <v>0</v>
      </c>
      <c r="C3" s="4"/>
      <c r="D3" s="4"/>
    </row>
    <row r="4" spans="1:5" x14ac:dyDescent="0.2">
      <c r="A4" s="4" t="s">
        <v>10</v>
      </c>
      <c r="B4" s="4">
        <f>Übersichtsblatt!B5</f>
        <v>0</v>
      </c>
      <c r="C4" s="4"/>
      <c r="D4" s="4"/>
    </row>
    <row r="5" spans="1:5" x14ac:dyDescent="0.2">
      <c r="A5" s="4" t="s">
        <v>11</v>
      </c>
      <c r="B5" s="4">
        <f>Übersichtsblatt!B6</f>
        <v>0</v>
      </c>
      <c r="C5" s="4"/>
      <c r="D5" s="4"/>
    </row>
    <row r="6" spans="1:5" x14ac:dyDescent="0.2">
      <c r="A6" s="4" t="s">
        <v>37</v>
      </c>
      <c r="B6" s="21"/>
      <c r="C6" s="4"/>
      <c r="D6" s="4"/>
    </row>
    <row r="7" spans="1:5" x14ac:dyDescent="0.2">
      <c r="A7" s="4" t="s">
        <v>36</v>
      </c>
      <c r="B7" s="21"/>
      <c r="C7" s="4"/>
      <c r="D7" s="4"/>
    </row>
    <row r="8" spans="1:5" x14ac:dyDescent="0.2">
      <c r="A8" t="s">
        <v>42</v>
      </c>
      <c r="B8" s="22"/>
    </row>
    <row r="9" spans="1:5" ht="45.75" x14ac:dyDescent="0.25">
      <c r="A9" s="2" t="s">
        <v>0</v>
      </c>
      <c r="B9" s="2" t="s">
        <v>1</v>
      </c>
      <c r="C9" s="3" t="s">
        <v>25</v>
      </c>
      <c r="D9" s="3" t="s">
        <v>2</v>
      </c>
      <c r="E9" s="3" t="s">
        <v>3</v>
      </c>
    </row>
    <row r="10" spans="1:5" x14ac:dyDescent="0.2">
      <c r="A10" s="13" t="s">
        <v>33</v>
      </c>
      <c r="B10" s="13" t="s">
        <v>24</v>
      </c>
      <c r="C10" s="17">
        <f>Übersichtsblatt!C26</f>
        <v>121.50000000000001</v>
      </c>
      <c r="D10" s="23"/>
      <c r="E10" s="1">
        <f>C10*D10</f>
        <v>0</v>
      </c>
    </row>
    <row r="11" spans="1:5" x14ac:dyDescent="0.2">
      <c r="A11" s="13" t="s">
        <v>34</v>
      </c>
      <c r="B11" s="13" t="s">
        <v>23</v>
      </c>
      <c r="C11" s="18">
        <f>Übersichtsblatt!C27</f>
        <v>162</v>
      </c>
      <c r="D11" s="23"/>
      <c r="E11" s="4">
        <f>C11*D11</f>
        <v>0</v>
      </c>
    </row>
    <row r="12" spans="1:5" ht="15.75" thickBot="1" x14ac:dyDescent="0.3">
      <c r="A12" s="6" t="s">
        <v>12</v>
      </c>
      <c r="B12" s="6"/>
      <c r="C12" s="6"/>
      <c r="D12" s="6"/>
      <c r="E12" s="6">
        <f>SUM(E10:E11)</f>
        <v>0</v>
      </c>
    </row>
    <row r="13" spans="1:5" ht="15.75" thickBot="1" x14ac:dyDescent="0.3">
      <c r="A13" s="7" t="s">
        <v>13</v>
      </c>
      <c r="B13" s="7"/>
      <c r="C13" s="7"/>
      <c r="D13" s="19">
        <f>E12/Übersichtsblatt!C36</f>
        <v>0</v>
      </c>
    </row>
  </sheetData>
  <sheetProtection algorithmName="SHA-512" hashValue="b9Uneb+TSse7Gf9TnOgyFshQZVylTwNESYpG2zqTVbY492tAhZtKV/2PMQmlxftlWm4DJ0qLBeQ0gByFRL12IA==" saltValue="X64/zhN3Wn6fHpRHy4l/1g==" spinCount="100000" sheet="1" selectLockedCells="1"/>
  <pageMargins left="0.78740157499999996" right="0.78740157499999996" top="0.984251969" bottom="0.984251969"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40"/>
  <sheetViews>
    <sheetView zoomScale="85" zoomScaleNormal="85" workbookViewId="0">
      <selection activeCell="B3" sqref="B3"/>
    </sheetView>
  </sheetViews>
  <sheetFormatPr baseColWidth="10" defaultRowHeight="14.25" x14ac:dyDescent="0.2"/>
  <cols>
    <col min="1" max="1" width="30.125" bestFit="1" customWidth="1"/>
    <col min="2" max="2" width="7.625" customWidth="1"/>
    <col min="3" max="3" width="0.125" hidden="1" customWidth="1"/>
    <col min="4" max="4" width="0.375" hidden="1" customWidth="1"/>
    <col min="5" max="5" width="6.25" customWidth="1"/>
  </cols>
  <sheetData>
    <row r="1" spans="1:5" s="30" customFormat="1" ht="18" x14ac:dyDescent="0.25">
      <c r="A1" s="29" t="s">
        <v>39</v>
      </c>
      <c r="B1" s="29"/>
      <c r="C1" s="29"/>
      <c r="D1" s="29"/>
      <c r="E1" s="29"/>
    </row>
    <row r="3" spans="1:5" x14ac:dyDescent="0.2">
      <c r="A3" s="1" t="s">
        <v>30</v>
      </c>
      <c r="B3" s="44"/>
      <c r="C3" s="25"/>
      <c r="D3" s="25"/>
    </row>
    <row r="4" spans="1:5" x14ac:dyDescent="0.2">
      <c r="A4" s="1" t="s">
        <v>22</v>
      </c>
      <c r="B4" s="21"/>
      <c r="C4" s="25"/>
      <c r="D4" s="25"/>
    </row>
    <row r="5" spans="1:5" x14ac:dyDescent="0.2">
      <c r="A5" s="4" t="s">
        <v>10</v>
      </c>
      <c r="B5" s="21"/>
      <c r="C5" s="25"/>
      <c r="D5" s="25"/>
    </row>
    <row r="6" spans="1:5" x14ac:dyDescent="0.2">
      <c r="A6" s="5" t="s">
        <v>11</v>
      </c>
      <c r="B6" s="24"/>
      <c r="C6" s="25"/>
      <c r="D6" s="25"/>
    </row>
    <row r="8" spans="1:5" ht="15" x14ac:dyDescent="0.25">
      <c r="A8" s="14" t="s">
        <v>38</v>
      </c>
      <c r="B8" s="14" t="s">
        <v>15</v>
      </c>
      <c r="D8" s="14" t="s">
        <v>14</v>
      </c>
    </row>
    <row r="9" spans="1:5" x14ac:dyDescent="0.2">
      <c r="A9" s="37" t="str">
        <f>'Blatt 1'!B7</f>
        <v>3./4. Nord</v>
      </c>
      <c r="B9" s="40">
        <f>D9/C36</f>
        <v>0</v>
      </c>
      <c r="D9" s="33">
        <f>'Blatt 1'!E21</f>
        <v>0</v>
      </c>
    </row>
    <row r="10" spans="1:5" x14ac:dyDescent="0.2">
      <c r="A10" s="37">
        <f>Blatt2!B7</f>
        <v>0</v>
      </c>
      <c r="B10" s="40">
        <f>D10/C36</f>
        <v>0</v>
      </c>
      <c r="D10" s="33">
        <f>Blatt2!E21</f>
        <v>0</v>
      </c>
    </row>
    <row r="11" spans="1:5" x14ac:dyDescent="0.2">
      <c r="A11" s="37">
        <f>Blatt3!B7</f>
        <v>0</v>
      </c>
      <c r="B11" s="40">
        <f>D11/C36</f>
        <v>0</v>
      </c>
      <c r="D11" s="33">
        <f>Blatt3!E21</f>
        <v>0</v>
      </c>
    </row>
    <row r="12" spans="1:5" x14ac:dyDescent="0.2">
      <c r="A12" s="34">
        <f>Blatt4!B7</f>
        <v>0</v>
      </c>
      <c r="B12" s="41">
        <f>D12/C36</f>
        <v>0</v>
      </c>
      <c r="D12" s="38">
        <f>Blatt4!E21</f>
        <v>0</v>
      </c>
    </row>
    <row r="13" spans="1:5" x14ac:dyDescent="0.2">
      <c r="A13" s="34">
        <f>Blatt5!B7</f>
        <v>0</v>
      </c>
      <c r="B13" s="41">
        <f>D13/C36</f>
        <v>0</v>
      </c>
      <c r="D13" s="38">
        <f>Blatt5!E21</f>
        <v>0</v>
      </c>
    </row>
    <row r="14" spans="1:5" x14ac:dyDescent="0.2">
      <c r="A14" s="34">
        <f>Blatt6!B7</f>
        <v>0</v>
      </c>
      <c r="B14" s="41">
        <f>D14/C36</f>
        <v>0</v>
      </c>
      <c r="D14" s="38">
        <f>Blatt6!E21</f>
        <v>0</v>
      </c>
    </row>
    <row r="15" spans="1:5" x14ac:dyDescent="0.2">
      <c r="A15" s="34">
        <f>Blatt7!B7</f>
        <v>0</v>
      </c>
      <c r="B15" s="41">
        <f>D15/C36</f>
        <v>0</v>
      </c>
      <c r="D15" s="38">
        <f>Blatt7!E21</f>
        <v>0</v>
      </c>
    </row>
    <row r="16" spans="1:5" x14ac:dyDescent="0.2">
      <c r="A16" s="34">
        <f>Blatt8!B7</f>
        <v>0</v>
      </c>
      <c r="B16" s="41">
        <f>D16/C36</f>
        <v>0</v>
      </c>
      <c r="D16" s="38">
        <f>Blatt8!E21</f>
        <v>0</v>
      </c>
    </row>
    <row r="17" spans="1:5" x14ac:dyDescent="0.2">
      <c r="A17" s="35">
        <f>Blatt9!B7</f>
        <v>0</v>
      </c>
      <c r="B17" s="42">
        <f>D17/C36</f>
        <v>0</v>
      </c>
      <c r="D17" s="39">
        <f>Blatt9!E21</f>
        <v>0</v>
      </c>
    </row>
    <row r="18" spans="1:5" x14ac:dyDescent="0.2">
      <c r="A18" s="36" t="s">
        <v>41</v>
      </c>
      <c r="B18" s="42">
        <f>D18/C36</f>
        <v>0</v>
      </c>
      <c r="D18" s="39">
        <f>Spezial!E21</f>
        <v>0</v>
      </c>
    </row>
    <row r="19" spans="1:5" x14ac:dyDescent="0.2">
      <c r="A19" s="36" t="s">
        <v>35</v>
      </c>
      <c r="B19" s="42">
        <f>D19/C36</f>
        <v>0</v>
      </c>
      <c r="D19" s="39">
        <f>Tandem!E12</f>
        <v>0</v>
      </c>
    </row>
    <row r="20" spans="1:5" ht="14.45" customHeight="1" thickBot="1" x14ac:dyDescent="0.3">
      <c r="A20" s="6" t="s">
        <v>3</v>
      </c>
      <c r="B20" s="43">
        <f>SUM(B9:B19)</f>
        <v>0</v>
      </c>
      <c r="D20" s="6">
        <f>SUM(D9:D19)</f>
        <v>0</v>
      </c>
      <c r="E20" s="32"/>
    </row>
    <row r="21" spans="1:5" hidden="1" x14ac:dyDescent="0.2"/>
    <row r="22" spans="1:5" ht="11.1" hidden="1" customHeight="1" x14ac:dyDescent="0.2"/>
    <row r="23" spans="1:5" ht="15" hidden="1" x14ac:dyDescent="0.25">
      <c r="A23" s="2" t="s">
        <v>16</v>
      </c>
      <c r="B23" s="2" t="s">
        <v>1</v>
      </c>
      <c r="C23" s="2" t="s">
        <v>20</v>
      </c>
      <c r="D23" s="2" t="s">
        <v>21</v>
      </c>
      <c r="E23" s="2" t="s">
        <v>1</v>
      </c>
    </row>
    <row r="24" spans="1:5" hidden="1" x14ac:dyDescent="0.2">
      <c r="A24" s="8" t="s">
        <v>26</v>
      </c>
      <c r="B24" s="8" t="s">
        <v>24</v>
      </c>
      <c r="C24" s="15">
        <f>D24*E24</f>
        <v>121.50000000000001</v>
      </c>
      <c r="D24" s="28">
        <v>2.7</v>
      </c>
      <c r="E24">
        <v>45</v>
      </c>
    </row>
    <row r="25" spans="1:5" hidden="1" x14ac:dyDescent="0.2">
      <c r="A25" s="9" t="s">
        <v>27</v>
      </c>
      <c r="B25" s="9" t="s">
        <v>23</v>
      </c>
      <c r="C25" s="16">
        <f>D25*E25</f>
        <v>162</v>
      </c>
      <c r="D25" s="28">
        <v>2.7</v>
      </c>
      <c r="E25">
        <v>60</v>
      </c>
    </row>
    <row r="26" spans="1:5" hidden="1" x14ac:dyDescent="0.2">
      <c r="A26" t="s">
        <v>28</v>
      </c>
      <c r="B26" t="s">
        <v>24</v>
      </c>
      <c r="C26" s="31">
        <f>D26*E26</f>
        <v>121.50000000000001</v>
      </c>
      <c r="D26" s="28">
        <v>2.7</v>
      </c>
      <c r="E26">
        <v>45</v>
      </c>
    </row>
    <row r="27" spans="1:5" ht="15.6" hidden="1" customHeight="1" x14ac:dyDescent="0.2">
      <c r="A27" t="s">
        <v>29</v>
      </c>
      <c r="B27" t="s">
        <v>23</v>
      </c>
      <c r="C27">
        <f>D27*E27</f>
        <v>162</v>
      </c>
      <c r="D27" s="27">
        <v>2.7</v>
      </c>
      <c r="E27">
        <v>60</v>
      </c>
    </row>
    <row r="28" spans="1:5" ht="18.600000000000001" hidden="1" customHeight="1" x14ac:dyDescent="0.2">
      <c r="A28" s="9" t="s">
        <v>31</v>
      </c>
      <c r="B28" s="9" t="s">
        <v>2</v>
      </c>
      <c r="C28" s="16">
        <v>162</v>
      </c>
    </row>
    <row r="29" spans="1:5" ht="14.1" hidden="1" customHeight="1" x14ac:dyDescent="0.2">
      <c r="A29" s="9" t="s">
        <v>32</v>
      </c>
      <c r="B29" s="9" t="s">
        <v>23</v>
      </c>
      <c r="C29" s="16">
        <f>D29*E29</f>
        <v>162</v>
      </c>
      <c r="D29" s="28">
        <v>2.7</v>
      </c>
      <c r="E29">
        <v>60</v>
      </c>
    </row>
    <row r="30" spans="1:5" ht="16.5" hidden="1" customHeight="1" x14ac:dyDescent="0.2">
      <c r="A30" s="9" t="s">
        <v>4</v>
      </c>
      <c r="B30" s="9" t="s">
        <v>18</v>
      </c>
      <c r="C30" s="10">
        <f t="shared" ref="C30:C35" si="0">D30*E30</f>
        <v>900</v>
      </c>
      <c r="D30">
        <v>15</v>
      </c>
      <c r="E30">
        <v>60</v>
      </c>
    </row>
    <row r="31" spans="1:5" ht="14.45" hidden="1" customHeight="1" x14ac:dyDescent="0.2">
      <c r="A31" s="9" t="s">
        <v>5</v>
      </c>
      <c r="B31" s="9" t="s">
        <v>18</v>
      </c>
      <c r="C31" s="10">
        <f t="shared" si="0"/>
        <v>600</v>
      </c>
      <c r="D31">
        <v>10</v>
      </c>
      <c r="E31">
        <v>60</v>
      </c>
    </row>
    <row r="32" spans="1:5" ht="15.6" hidden="1" customHeight="1" x14ac:dyDescent="0.2">
      <c r="A32" s="9" t="s">
        <v>6</v>
      </c>
      <c r="B32" s="9" t="s">
        <v>18</v>
      </c>
      <c r="C32" s="10">
        <f t="shared" si="0"/>
        <v>840</v>
      </c>
      <c r="D32">
        <v>14</v>
      </c>
      <c r="E32">
        <v>60</v>
      </c>
    </row>
    <row r="33" spans="1:5" ht="17.100000000000001" hidden="1" customHeight="1" x14ac:dyDescent="0.2">
      <c r="A33" s="9" t="s">
        <v>7</v>
      </c>
      <c r="B33" s="9" t="s">
        <v>18</v>
      </c>
      <c r="C33" s="10">
        <f t="shared" si="0"/>
        <v>840</v>
      </c>
      <c r="D33">
        <v>14</v>
      </c>
      <c r="E33">
        <v>60</v>
      </c>
    </row>
    <row r="34" spans="1:5" ht="21" hidden="1" customHeight="1" x14ac:dyDescent="0.2">
      <c r="A34" s="9" t="s">
        <v>8</v>
      </c>
      <c r="B34" s="9" t="s">
        <v>19</v>
      </c>
      <c r="C34" s="10">
        <f t="shared" si="0"/>
        <v>60</v>
      </c>
      <c r="D34">
        <v>1</v>
      </c>
      <c r="E34">
        <v>60</v>
      </c>
    </row>
    <row r="35" spans="1:5" ht="21.6" hidden="1" customHeight="1" x14ac:dyDescent="0.2">
      <c r="A35" s="9" t="s">
        <v>9</v>
      </c>
      <c r="B35" s="9" t="s">
        <v>19</v>
      </c>
      <c r="C35" s="10">
        <f t="shared" si="0"/>
        <v>60</v>
      </c>
      <c r="D35">
        <v>1</v>
      </c>
      <c r="E35" s="20">
        <v>60</v>
      </c>
    </row>
    <row r="36" spans="1:5" ht="0.95" customHeight="1" x14ac:dyDescent="0.2">
      <c r="A36" s="11" t="s">
        <v>17</v>
      </c>
      <c r="B36" s="11"/>
      <c r="C36" s="12">
        <f>2000*60</f>
        <v>120000</v>
      </c>
    </row>
    <row r="40" spans="1:5" x14ac:dyDescent="0.2">
      <c r="C40" s="32"/>
    </row>
  </sheetData>
  <sheetProtection algorithmName="SHA-512" hashValue="Tw7H4yHWbsUaUJDYaqXUe5KpfWf7uM7qsNHMhVpntdKAWNhueffrJDvss4JHVd/vvCPWNdK4i4aYJTzgIo6GeA==" saltValue="fLR0s2T6lbnBoIGXFFYF3Q==" spinCount="100000" sheet="1" selectLockedCells="1"/>
  <phoneticPr fontId="1" type="noConversion"/>
  <pageMargins left="0.78740157499999996" right="0.78740157499999996" top="0.984251969" bottom="0.984251969" header="0.5" footer="0.5"/>
  <pageSetup paperSize="9" orientation="portrait" horizontalDpi="4294967292" verticalDpi="4294967292"/>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F22"/>
  <sheetViews>
    <sheetView workbookViewId="0">
      <selection activeCell="D11" sqref="D11"/>
    </sheetView>
  </sheetViews>
  <sheetFormatPr baseColWidth="10" defaultRowHeight="14.25" x14ac:dyDescent="0.2"/>
  <cols>
    <col min="1" max="1" width="21.625" bestFit="1" customWidth="1"/>
    <col min="2" max="2" width="9.625" customWidth="1"/>
    <col min="3" max="3" width="10.75" hidden="1" customWidth="1"/>
    <col min="4" max="4" width="9.375" customWidth="1"/>
    <col min="5" max="5" width="8" hidden="1" customWidth="1"/>
    <col min="6" max="6" width="10.75" hidden="1" customWidth="1"/>
  </cols>
  <sheetData>
    <row r="2" spans="1:6" x14ac:dyDescent="0.2">
      <c r="A2" s="1" t="s">
        <v>30</v>
      </c>
      <c r="B2" s="1">
        <f>Übersichtsblatt!B3</f>
        <v>0</v>
      </c>
      <c r="C2" s="26"/>
      <c r="D2" s="26"/>
    </row>
    <row r="3" spans="1:6" x14ac:dyDescent="0.2">
      <c r="A3" s="4" t="s">
        <v>22</v>
      </c>
      <c r="B3" s="4">
        <f>Übersichtsblatt!B4</f>
        <v>0</v>
      </c>
      <c r="C3" s="26"/>
      <c r="D3" s="26"/>
    </row>
    <row r="4" spans="1:6" x14ac:dyDescent="0.2">
      <c r="A4" s="4" t="s">
        <v>10</v>
      </c>
      <c r="B4" s="4">
        <f>Übersichtsblatt!B5</f>
        <v>0</v>
      </c>
      <c r="C4" s="26"/>
      <c r="D4" s="26"/>
    </row>
    <row r="5" spans="1:6" x14ac:dyDescent="0.2">
      <c r="A5" s="4" t="s">
        <v>11</v>
      </c>
      <c r="B5" s="4">
        <f>Übersichtsblatt!B6</f>
        <v>0</v>
      </c>
      <c r="C5" s="26"/>
      <c r="D5" s="26"/>
    </row>
    <row r="7" spans="1:6" x14ac:dyDescent="0.2">
      <c r="A7" t="s">
        <v>42</v>
      </c>
      <c r="B7" s="22" t="s">
        <v>44</v>
      </c>
    </row>
    <row r="10" spans="1:6" ht="45.75" x14ac:dyDescent="0.25">
      <c r="A10" s="2" t="s">
        <v>0</v>
      </c>
      <c r="B10" s="2" t="s">
        <v>1</v>
      </c>
      <c r="C10" s="3" t="s">
        <v>25</v>
      </c>
      <c r="D10" s="3" t="s">
        <v>2</v>
      </c>
      <c r="E10" s="3" t="s">
        <v>3</v>
      </c>
    </row>
    <row r="11" spans="1:6" x14ac:dyDescent="0.2">
      <c r="A11" s="13" t="s">
        <v>26</v>
      </c>
      <c r="B11" s="13" t="str">
        <f>Übersichtsblatt!B24</f>
        <v>Lektionen</v>
      </c>
      <c r="C11" s="17">
        <f>Übersichtsblatt!C24</f>
        <v>121.50000000000001</v>
      </c>
      <c r="D11" s="23"/>
      <c r="E11" s="1">
        <f>C11*D11</f>
        <v>0</v>
      </c>
      <c r="F11" t="s">
        <v>24</v>
      </c>
    </row>
    <row r="12" spans="1:6" x14ac:dyDescent="0.2">
      <c r="A12" s="13" t="s">
        <v>27</v>
      </c>
      <c r="B12" s="13" t="str">
        <f>Übersichtsblatt!B25</f>
        <v>Stunden</v>
      </c>
      <c r="C12" s="18">
        <f>Übersichtsblatt!C25</f>
        <v>162</v>
      </c>
      <c r="D12" s="23"/>
      <c r="E12" s="4">
        <f>C12*D12</f>
        <v>0</v>
      </c>
      <c r="F12" t="s">
        <v>23</v>
      </c>
    </row>
    <row r="13" spans="1:6" x14ac:dyDescent="0.2">
      <c r="A13" s="13" t="str">
        <f>Übersichtsblatt!A28</f>
        <v>Gottesdienste</v>
      </c>
      <c r="B13" s="13" t="str">
        <f>Übersichtsblatt!B28</f>
        <v>Anzahl</v>
      </c>
      <c r="C13" s="18">
        <f>Übersichtsblatt!C28</f>
        <v>162</v>
      </c>
      <c r="D13" s="23"/>
      <c r="E13" s="4">
        <f>C13*D13</f>
        <v>0</v>
      </c>
      <c r="F13" t="s">
        <v>2</v>
      </c>
    </row>
    <row r="14" spans="1:6" x14ac:dyDescent="0.2">
      <c r="A14" s="13" t="str">
        <f>Übersichtsblatt!A29</f>
        <v>Elternangebote</v>
      </c>
      <c r="B14" s="13" t="str">
        <f>Übersichtsblatt!B29</f>
        <v>Stunden</v>
      </c>
      <c r="C14" s="18">
        <f>Übersichtsblatt!C29</f>
        <v>162</v>
      </c>
      <c r="D14" s="23"/>
      <c r="E14" s="4">
        <f t="shared" ref="E14:E20" si="0">C14*D14</f>
        <v>0</v>
      </c>
      <c r="F14" t="s">
        <v>23</v>
      </c>
    </row>
    <row r="15" spans="1:6" x14ac:dyDescent="0.2">
      <c r="A15" s="13" t="str">
        <f>Übersichtsblatt!A30</f>
        <v>Exkursionen</v>
      </c>
      <c r="B15" s="13" t="str">
        <f>Übersichtsblatt!B30</f>
        <v>Tag</v>
      </c>
      <c r="C15" s="18">
        <f>Übersichtsblatt!C30</f>
        <v>900</v>
      </c>
      <c r="D15" s="23"/>
      <c r="E15" s="4">
        <f t="shared" si="0"/>
        <v>0</v>
      </c>
      <c r="F15" t="s">
        <v>40</v>
      </c>
    </row>
    <row r="16" spans="1:6" x14ac:dyDescent="0.2">
      <c r="A16" s="13" t="str">
        <f>Übersichtsblatt!A31</f>
        <v>Tageslager</v>
      </c>
      <c r="B16" s="13" t="str">
        <f>Übersichtsblatt!B31</f>
        <v>Tag</v>
      </c>
      <c r="C16" s="18">
        <f>Übersichtsblatt!C31</f>
        <v>600</v>
      </c>
      <c r="D16" s="23"/>
      <c r="E16" s="4">
        <f t="shared" si="0"/>
        <v>0</v>
      </c>
      <c r="F16" t="s">
        <v>40</v>
      </c>
    </row>
    <row r="17" spans="1:6" x14ac:dyDescent="0.2">
      <c r="A17" s="13" t="str">
        <f>Übersichtsblatt!A32</f>
        <v>Lager</v>
      </c>
      <c r="B17" s="13" t="str">
        <f>Übersichtsblatt!B32</f>
        <v>Tag</v>
      </c>
      <c r="C17" s="18">
        <f>Übersichtsblatt!C32</f>
        <v>840</v>
      </c>
      <c r="D17" s="23"/>
      <c r="E17" s="4">
        <f t="shared" si="0"/>
        <v>0</v>
      </c>
      <c r="F17" t="s">
        <v>40</v>
      </c>
    </row>
    <row r="18" spans="1:6" x14ac:dyDescent="0.2">
      <c r="A18" s="13" t="str">
        <f>Übersichtsblatt!A33</f>
        <v>Lager Co-Leitung</v>
      </c>
      <c r="B18" s="13" t="str">
        <f>Übersichtsblatt!B33</f>
        <v>Tag</v>
      </c>
      <c r="C18" s="18">
        <f>Übersichtsblatt!C33</f>
        <v>840</v>
      </c>
      <c r="D18" s="23"/>
      <c r="E18" s="4">
        <f t="shared" si="0"/>
        <v>0</v>
      </c>
      <c r="F18" t="s">
        <v>40</v>
      </c>
    </row>
    <row r="19" spans="1:6" x14ac:dyDescent="0.2">
      <c r="A19" s="13" t="str">
        <f>Übersichtsblatt!A34</f>
        <v>Freizeitangebote</v>
      </c>
      <c r="B19" s="13" t="str">
        <f>Übersichtsblatt!B34</f>
        <v>Effektiv</v>
      </c>
      <c r="C19" s="18">
        <f>Übersichtsblatt!C34</f>
        <v>60</v>
      </c>
      <c r="D19" s="23"/>
      <c r="E19" s="4">
        <f t="shared" si="0"/>
        <v>0</v>
      </c>
      <c r="F19" t="s">
        <v>23</v>
      </c>
    </row>
    <row r="20" spans="1:6" x14ac:dyDescent="0.2">
      <c r="A20" s="13" t="str">
        <f>Übersichtsblatt!A35</f>
        <v>Zusatzaufgaben</v>
      </c>
      <c r="B20" s="13" t="str">
        <f>Übersichtsblatt!B35</f>
        <v>Effektiv</v>
      </c>
      <c r="C20" s="18">
        <f>Übersichtsblatt!C35</f>
        <v>60</v>
      </c>
      <c r="D20" s="23"/>
      <c r="E20" s="4">
        <f t="shared" si="0"/>
        <v>0</v>
      </c>
      <c r="F20" t="s">
        <v>23</v>
      </c>
    </row>
    <row r="21" spans="1:6" ht="15.75" hidden="1" thickBot="1" x14ac:dyDescent="0.3">
      <c r="A21" s="6" t="s">
        <v>12</v>
      </c>
      <c r="B21" s="6"/>
      <c r="C21" s="6"/>
      <c r="D21" s="6"/>
      <c r="E21" s="6">
        <f>SUM(E11:E20)</f>
        <v>0</v>
      </c>
      <c r="F21" t="s">
        <v>23</v>
      </c>
    </row>
    <row r="22" spans="1:6" ht="15.75" thickBot="1" x14ac:dyDescent="0.3">
      <c r="A22" s="7" t="s">
        <v>13</v>
      </c>
      <c r="B22" s="7"/>
      <c r="C22" s="7"/>
      <c r="D22" s="19">
        <f>E21/Übersichtsblatt!C36</f>
        <v>0</v>
      </c>
    </row>
  </sheetData>
  <sheetProtection algorithmName="SHA-512" hashValue="OAu2/FsrCIBmu9OVL7F/D8wy2fJGEr4iTgMdhj8mVO64x4P28YvvLC7nqfcOg54fhG+E5Cl5AAD+l3OsrcMHdw==" saltValue="NB9YX6/VflTLCee1yvg+Tw==" spinCount="100000" sheet="1" selectLockedCells="1"/>
  <pageMargins left="0.78740157499999996" right="0.78740157499999996" top="0.984251969" bottom="0.984251969" header="0.5" footer="0.5"/>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F22"/>
  <sheetViews>
    <sheetView workbookViewId="0">
      <selection activeCell="B7" sqref="B7"/>
    </sheetView>
  </sheetViews>
  <sheetFormatPr baseColWidth="10" defaultRowHeight="14.25" x14ac:dyDescent="0.2"/>
  <cols>
    <col min="1" max="1" width="21.625" bestFit="1" customWidth="1"/>
    <col min="2" max="2" width="9.625" customWidth="1"/>
    <col min="3" max="3" width="0" hidden="1" customWidth="1"/>
    <col min="4" max="4" width="9.625" customWidth="1"/>
    <col min="5" max="6" width="0" hidden="1" customWidth="1"/>
  </cols>
  <sheetData>
    <row r="2" spans="1:6" x14ac:dyDescent="0.2">
      <c r="A2" s="1" t="s">
        <v>30</v>
      </c>
      <c r="B2" s="1">
        <f>Übersichtsblatt!B3</f>
        <v>0</v>
      </c>
      <c r="C2" s="26"/>
      <c r="D2" s="26"/>
    </row>
    <row r="3" spans="1:6" x14ac:dyDescent="0.2">
      <c r="A3" s="4" t="s">
        <v>22</v>
      </c>
      <c r="B3" s="4">
        <f>Übersichtsblatt!B4</f>
        <v>0</v>
      </c>
      <c r="C3" s="26"/>
      <c r="D3" s="26"/>
    </row>
    <row r="4" spans="1:6" x14ac:dyDescent="0.2">
      <c r="A4" s="4" t="s">
        <v>10</v>
      </c>
      <c r="B4" s="4">
        <f>Übersichtsblatt!B5</f>
        <v>0</v>
      </c>
      <c r="C4" s="26"/>
      <c r="D4" s="26"/>
    </row>
    <row r="5" spans="1:6" x14ac:dyDescent="0.2">
      <c r="A5" s="4" t="s">
        <v>11</v>
      </c>
      <c r="B5" s="4">
        <f>Übersichtsblatt!B6</f>
        <v>0</v>
      </c>
      <c r="C5" s="26"/>
      <c r="D5" s="26"/>
    </row>
    <row r="7" spans="1:6" x14ac:dyDescent="0.2">
      <c r="A7" t="s">
        <v>42</v>
      </c>
      <c r="B7" s="22"/>
    </row>
    <row r="10" spans="1:6" ht="45.75" x14ac:dyDescent="0.25">
      <c r="A10" s="2" t="s">
        <v>0</v>
      </c>
      <c r="B10" s="2" t="s">
        <v>1</v>
      </c>
      <c r="C10" s="3" t="s">
        <v>25</v>
      </c>
      <c r="D10" s="3" t="s">
        <v>2</v>
      </c>
      <c r="E10" s="3" t="s">
        <v>3</v>
      </c>
    </row>
    <row r="11" spans="1:6" x14ac:dyDescent="0.2">
      <c r="A11" s="13" t="s">
        <v>26</v>
      </c>
      <c r="B11" s="13" t="str">
        <f>Übersichtsblatt!B24</f>
        <v>Lektionen</v>
      </c>
      <c r="C11" s="17">
        <f>Übersichtsblatt!C24</f>
        <v>121.50000000000001</v>
      </c>
      <c r="D11" s="23"/>
      <c r="E11" s="1">
        <f>C11*D11</f>
        <v>0</v>
      </c>
      <c r="F11" t="s">
        <v>24</v>
      </c>
    </row>
    <row r="12" spans="1:6" x14ac:dyDescent="0.2">
      <c r="A12" s="13" t="s">
        <v>27</v>
      </c>
      <c r="B12" s="13" t="str">
        <f>Übersichtsblatt!B25</f>
        <v>Stunden</v>
      </c>
      <c r="C12" s="18">
        <f>Übersichtsblatt!C25</f>
        <v>162</v>
      </c>
      <c r="D12" s="23"/>
      <c r="E12" s="4">
        <f>C12*D12</f>
        <v>0</v>
      </c>
      <c r="F12" t="s">
        <v>23</v>
      </c>
    </row>
    <row r="13" spans="1:6" x14ac:dyDescent="0.2">
      <c r="A13" s="13" t="str">
        <f>Übersichtsblatt!A28</f>
        <v>Gottesdienste</v>
      </c>
      <c r="B13" s="13" t="str">
        <f>Übersichtsblatt!B28</f>
        <v>Anzahl</v>
      </c>
      <c r="C13" s="18">
        <f>Übersichtsblatt!C28</f>
        <v>162</v>
      </c>
      <c r="D13" s="23"/>
      <c r="E13" s="4">
        <f>C13*D13</f>
        <v>0</v>
      </c>
      <c r="F13" t="s">
        <v>2</v>
      </c>
    </row>
    <row r="14" spans="1:6" x14ac:dyDescent="0.2">
      <c r="A14" s="13" t="str">
        <f>Übersichtsblatt!A29</f>
        <v>Elternangebote</v>
      </c>
      <c r="B14" s="13" t="str">
        <f>Übersichtsblatt!B29</f>
        <v>Stunden</v>
      </c>
      <c r="C14" s="18">
        <f>Übersichtsblatt!C29</f>
        <v>162</v>
      </c>
      <c r="D14" s="23"/>
      <c r="E14" s="4">
        <f t="shared" ref="E14:E20" si="0">C14*D14</f>
        <v>0</v>
      </c>
      <c r="F14" t="s">
        <v>23</v>
      </c>
    </row>
    <row r="15" spans="1:6" x14ac:dyDescent="0.2">
      <c r="A15" s="13" t="str">
        <f>Übersichtsblatt!A30</f>
        <v>Exkursionen</v>
      </c>
      <c r="B15" s="13" t="str">
        <f>Übersichtsblatt!B30</f>
        <v>Tag</v>
      </c>
      <c r="C15" s="18">
        <f>Übersichtsblatt!C30</f>
        <v>900</v>
      </c>
      <c r="D15" s="23"/>
      <c r="E15" s="4">
        <f t="shared" si="0"/>
        <v>0</v>
      </c>
      <c r="F15" t="s">
        <v>40</v>
      </c>
    </row>
    <row r="16" spans="1:6" x14ac:dyDescent="0.2">
      <c r="A16" s="13" t="str">
        <f>Übersichtsblatt!A31</f>
        <v>Tageslager</v>
      </c>
      <c r="B16" s="13" t="str">
        <f>Übersichtsblatt!B31</f>
        <v>Tag</v>
      </c>
      <c r="C16" s="18">
        <f>Übersichtsblatt!C31</f>
        <v>600</v>
      </c>
      <c r="D16" s="23"/>
      <c r="E16" s="4">
        <f t="shared" si="0"/>
        <v>0</v>
      </c>
      <c r="F16" t="s">
        <v>40</v>
      </c>
    </row>
    <row r="17" spans="1:6" x14ac:dyDescent="0.2">
      <c r="A17" s="13" t="str">
        <f>Übersichtsblatt!A32</f>
        <v>Lager</v>
      </c>
      <c r="B17" s="13" t="str">
        <f>Übersichtsblatt!B32</f>
        <v>Tag</v>
      </c>
      <c r="C17" s="18">
        <f>Übersichtsblatt!C32</f>
        <v>840</v>
      </c>
      <c r="D17" s="23"/>
      <c r="E17" s="4">
        <f t="shared" si="0"/>
        <v>0</v>
      </c>
      <c r="F17" t="s">
        <v>40</v>
      </c>
    </row>
    <row r="18" spans="1:6" x14ac:dyDescent="0.2">
      <c r="A18" s="13" t="str">
        <f>Übersichtsblatt!A33</f>
        <v>Lager Co-Leitung</v>
      </c>
      <c r="B18" s="13" t="str">
        <f>Übersichtsblatt!B33</f>
        <v>Tag</v>
      </c>
      <c r="C18" s="18">
        <f>Übersichtsblatt!C33</f>
        <v>840</v>
      </c>
      <c r="D18" s="23"/>
      <c r="E18" s="4">
        <f t="shared" si="0"/>
        <v>0</v>
      </c>
      <c r="F18" t="s">
        <v>40</v>
      </c>
    </row>
    <row r="19" spans="1:6" x14ac:dyDescent="0.2">
      <c r="A19" s="13" t="str">
        <f>Übersichtsblatt!A34</f>
        <v>Freizeitangebote</v>
      </c>
      <c r="B19" s="13" t="str">
        <f>Übersichtsblatt!B34</f>
        <v>Effektiv</v>
      </c>
      <c r="C19" s="18">
        <f>Übersichtsblatt!C34</f>
        <v>60</v>
      </c>
      <c r="D19" s="23"/>
      <c r="E19" s="4">
        <f t="shared" si="0"/>
        <v>0</v>
      </c>
      <c r="F19" t="s">
        <v>23</v>
      </c>
    </row>
    <row r="20" spans="1:6" x14ac:dyDescent="0.2">
      <c r="A20" s="13" t="str">
        <f>Übersichtsblatt!A35</f>
        <v>Zusatzaufgaben</v>
      </c>
      <c r="B20" s="13" t="str">
        <f>Übersichtsblatt!B35</f>
        <v>Effektiv</v>
      </c>
      <c r="C20" s="18">
        <f>Übersichtsblatt!C35</f>
        <v>60</v>
      </c>
      <c r="D20" s="23"/>
      <c r="E20" s="4">
        <f t="shared" si="0"/>
        <v>0</v>
      </c>
      <c r="F20" t="s">
        <v>23</v>
      </c>
    </row>
    <row r="21" spans="1:6" ht="15.75" hidden="1" thickBot="1" x14ac:dyDescent="0.3">
      <c r="A21" s="6" t="s">
        <v>12</v>
      </c>
      <c r="B21" s="6"/>
      <c r="C21" s="6"/>
      <c r="D21" s="6"/>
      <c r="E21" s="6">
        <f>SUM(E11:E20)</f>
        <v>0</v>
      </c>
      <c r="F21" t="s">
        <v>23</v>
      </c>
    </row>
    <row r="22" spans="1:6" ht="15.75" thickBot="1" x14ac:dyDescent="0.3">
      <c r="A22" s="7" t="s">
        <v>13</v>
      </c>
      <c r="B22" s="7"/>
      <c r="C22" s="7"/>
      <c r="D22" s="19">
        <f>E21/Übersichtsblatt!C36</f>
        <v>0</v>
      </c>
    </row>
  </sheetData>
  <sheetProtection algorithmName="SHA-512" hashValue="cTtC9BtCSC4HsvELm1pto6edhLLnt8d8PIDcv0hnybofjZ5ebpKDrJfi3r0Vkoxftf1+Fh2V9KjjjiSbHYtI3w==" saltValue="7i5SSgYv/pt2eWU4F1WJOw==" spinCount="100000" sheet="1" selectLockedCells="1"/>
  <pageMargins left="0.78740157499999996" right="0.78740157499999996" top="0.984251969" bottom="0.984251969" header="0.5" footer="0.5"/>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F22"/>
  <sheetViews>
    <sheetView workbookViewId="0">
      <selection activeCell="B7" sqref="B7"/>
    </sheetView>
  </sheetViews>
  <sheetFormatPr baseColWidth="10" defaultRowHeight="14.25" x14ac:dyDescent="0.2"/>
  <cols>
    <col min="1" max="1" width="21.625" bestFit="1" customWidth="1"/>
    <col min="2" max="2" width="9.625" customWidth="1"/>
    <col min="3" max="3" width="0" hidden="1" customWidth="1"/>
    <col min="4" max="4" width="9.625" customWidth="1"/>
    <col min="5" max="6" width="0" hidden="1" customWidth="1"/>
  </cols>
  <sheetData>
    <row r="2" spans="1:6" x14ac:dyDescent="0.2">
      <c r="A2" s="1" t="s">
        <v>30</v>
      </c>
      <c r="B2" s="1">
        <f>Übersichtsblatt!B3</f>
        <v>0</v>
      </c>
      <c r="C2" s="26"/>
      <c r="D2" s="26"/>
    </row>
    <row r="3" spans="1:6" x14ac:dyDescent="0.2">
      <c r="A3" s="4" t="s">
        <v>22</v>
      </c>
      <c r="B3" s="4">
        <f>Übersichtsblatt!B4</f>
        <v>0</v>
      </c>
      <c r="C3" s="26"/>
      <c r="D3" s="26"/>
    </row>
    <row r="4" spans="1:6" x14ac:dyDescent="0.2">
      <c r="A4" s="4" t="s">
        <v>10</v>
      </c>
      <c r="B4" s="4">
        <f>Übersichtsblatt!B5</f>
        <v>0</v>
      </c>
      <c r="C4" s="26"/>
      <c r="D4" s="26"/>
    </row>
    <row r="5" spans="1:6" x14ac:dyDescent="0.2">
      <c r="A5" s="4" t="s">
        <v>11</v>
      </c>
      <c r="B5" s="4">
        <f>Übersichtsblatt!B6</f>
        <v>0</v>
      </c>
      <c r="C5" s="26"/>
      <c r="D5" s="26"/>
    </row>
    <row r="7" spans="1:6" x14ac:dyDescent="0.2">
      <c r="A7" t="s">
        <v>42</v>
      </c>
      <c r="B7" s="22"/>
    </row>
    <row r="10" spans="1:6" ht="45.75" x14ac:dyDescent="0.25">
      <c r="A10" s="2" t="s">
        <v>0</v>
      </c>
      <c r="B10" s="2" t="s">
        <v>1</v>
      </c>
      <c r="C10" s="3" t="s">
        <v>25</v>
      </c>
      <c r="D10" s="3" t="s">
        <v>2</v>
      </c>
      <c r="E10" s="3" t="s">
        <v>3</v>
      </c>
    </row>
    <row r="11" spans="1:6" x14ac:dyDescent="0.2">
      <c r="A11" s="13" t="s">
        <v>26</v>
      </c>
      <c r="B11" s="13" t="str">
        <f>Übersichtsblatt!B24</f>
        <v>Lektionen</v>
      </c>
      <c r="C11" s="17">
        <f>Übersichtsblatt!C24</f>
        <v>121.50000000000001</v>
      </c>
      <c r="D11" s="23"/>
      <c r="E11" s="1">
        <f>C11*D11</f>
        <v>0</v>
      </c>
      <c r="F11" t="s">
        <v>24</v>
      </c>
    </row>
    <row r="12" spans="1:6" x14ac:dyDescent="0.2">
      <c r="A12" s="13" t="s">
        <v>27</v>
      </c>
      <c r="B12" s="13" t="str">
        <f>Übersichtsblatt!B25</f>
        <v>Stunden</v>
      </c>
      <c r="C12" s="18">
        <f>Übersichtsblatt!C25</f>
        <v>162</v>
      </c>
      <c r="D12" s="23"/>
      <c r="E12" s="4">
        <f>C12*D12</f>
        <v>0</v>
      </c>
      <c r="F12" t="s">
        <v>23</v>
      </c>
    </row>
    <row r="13" spans="1:6" x14ac:dyDescent="0.2">
      <c r="A13" s="13" t="str">
        <f>Übersichtsblatt!A28</f>
        <v>Gottesdienste</v>
      </c>
      <c r="B13" s="13" t="str">
        <f>Übersichtsblatt!B28</f>
        <v>Anzahl</v>
      </c>
      <c r="C13" s="18">
        <f>Übersichtsblatt!C28</f>
        <v>162</v>
      </c>
      <c r="D13" s="23"/>
      <c r="E13" s="4">
        <f>C13*D13</f>
        <v>0</v>
      </c>
      <c r="F13" t="s">
        <v>2</v>
      </c>
    </row>
    <row r="14" spans="1:6" x14ac:dyDescent="0.2">
      <c r="A14" s="13" t="str">
        <f>Übersichtsblatt!A29</f>
        <v>Elternangebote</v>
      </c>
      <c r="B14" s="13" t="str">
        <f>Übersichtsblatt!B29</f>
        <v>Stunden</v>
      </c>
      <c r="C14" s="18">
        <f>Übersichtsblatt!C29</f>
        <v>162</v>
      </c>
      <c r="D14" s="23"/>
      <c r="E14" s="4">
        <f t="shared" ref="E14:E20" si="0">C14*D14</f>
        <v>0</v>
      </c>
      <c r="F14" t="s">
        <v>23</v>
      </c>
    </row>
    <row r="15" spans="1:6" x14ac:dyDescent="0.2">
      <c r="A15" s="13" t="str">
        <f>Übersichtsblatt!A30</f>
        <v>Exkursionen</v>
      </c>
      <c r="B15" s="13" t="str">
        <f>Übersichtsblatt!B30</f>
        <v>Tag</v>
      </c>
      <c r="C15" s="18">
        <f>Übersichtsblatt!C30</f>
        <v>900</v>
      </c>
      <c r="D15" s="23"/>
      <c r="E15" s="4">
        <f t="shared" si="0"/>
        <v>0</v>
      </c>
      <c r="F15" t="s">
        <v>40</v>
      </c>
    </row>
    <row r="16" spans="1:6" x14ac:dyDescent="0.2">
      <c r="A16" s="13" t="str">
        <f>Übersichtsblatt!A31</f>
        <v>Tageslager</v>
      </c>
      <c r="B16" s="13" t="str">
        <f>Übersichtsblatt!B31</f>
        <v>Tag</v>
      </c>
      <c r="C16" s="18">
        <f>Übersichtsblatt!C31</f>
        <v>600</v>
      </c>
      <c r="D16" s="23"/>
      <c r="E16" s="4">
        <f t="shared" si="0"/>
        <v>0</v>
      </c>
      <c r="F16" t="s">
        <v>40</v>
      </c>
    </row>
    <row r="17" spans="1:6" x14ac:dyDescent="0.2">
      <c r="A17" s="13" t="str">
        <f>Übersichtsblatt!A32</f>
        <v>Lager</v>
      </c>
      <c r="B17" s="13" t="str">
        <f>Übersichtsblatt!B32</f>
        <v>Tag</v>
      </c>
      <c r="C17" s="18">
        <f>Übersichtsblatt!C32</f>
        <v>840</v>
      </c>
      <c r="D17" s="23"/>
      <c r="E17" s="4">
        <f t="shared" si="0"/>
        <v>0</v>
      </c>
      <c r="F17" t="s">
        <v>40</v>
      </c>
    </row>
    <row r="18" spans="1:6" x14ac:dyDescent="0.2">
      <c r="A18" s="13" t="str">
        <f>Übersichtsblatt!A33</f>
        <v>Lager Co-Leitung</v>
      </c>
      <c r="B18" s="13" t="str">
        <f>Übersichtsblatt!B33</f>
        <v>Tag</v>
      </c>
      <c r="C18" s="18">
        <f>Übersichtsblatt!C33</f>
        <v>840</v>
      </c>
      <c r="D18" s="23"/>
      <c r="E18" s="4">
        <f t="shared" si="0"/>
        <v>0</v>
      </c>
      <c r="F18" t="s">
        <v>40</v>
      </c>
    </row>
    <row r="19" spans="1:6" x14ac:dyDescent="0.2">
      <c r="A19" s="13" t="str">
        <f>Übersichtsblatt!A34</f>
        <v>Freizeitangebote</v>
      </c>
      <c r="B19" s="13" t="str">
        <f>Übersichtsblatt!B34</f>
        <v>Effektiv</v>
      </c>
      <c r="C19" s="18">
        <f>Übersichtsblatt!C34</f>
        <v>60</v>
      </c>
      <c r="D19" s="23"/>
      <c r="E19" s="4">
        <f t="shared" si="0"/>
        <v>0</v>
      </c>
      <c r="F19" t="s">
        <v>23</v>
      </c>
    </row>
    <row r="20" spans="1:6" x14ac:dyDescent="0.2">
      <c r="A20" s="13" t="str">
        <f>Übersichtsblatt!A35</f>
        <v>Zusatzaufgaben</v>
      </c>
      <c r="B20" s="13" t="str">
        <f>Übersichtsblatt!B35</f>
        <v>Effektiv</v>
      </c>
      <c r="C20" s="18">
        <f>Übersichtsblatt!C35</f>
        <v>60</v>
      </c>
      <c r="D20" s="23"/>
      <c r="E20" s="4">
        <f t="shared" si="0"/>
        <v>0</v>
      </c>
      <c r="F20" t="s">
        <v>23</v>
      </c>
    </row>
    <row r="21" spans="1:6" ht="15.75" hidden="1" thickBot="1" x14ac:dyDescent="0.3">
      <c r="A21" s="6" t="s">
        <v>12</v>
      </c>
      <c r="B21" s="6"/>
      <c r="C21" s="6"/>
      <c r="D21" s="6"/>
      <c r="E21" s="6">
        <f>SUM(E11:E20)</f>
        <v>0</v>
      </c>
      <c r="F21" t="s">
        <v>23</v>
      </c>
    </row>
    <row r="22" spans="1:6" ht="15.75" thickBot="1" x14ac:dyDescent="0.3">
      <c r="A22" s="7" t="s">
        <v>13</v>
      </c>
      <c r="B22" s="7"/>
      <c r="C22" s="7"/>
      <c r="D22" s="19">
        <f>E21/Übersichtsblatt!C36</f>
        <v>0</v>
      </c>
    </row>
  </sheetData>
  <sheetProtection algorithmName="SHA-512" hashValue="PqItL2Mb7x80pRkerXwGSC0dFApEpgXQwNv+o8RK1qcY1FAQ721PrT0YKMlEZnCOcX/gAcRG7cR6Q4FYYgxbEg==" saltValue="GPLUl+N8Vu6npN1IfrePHQ==" spinCount="100000" sheet="1" selectLockedCells="1"/>
  <pageMargins left="0.78740157499999996" right="0.78740157499999996" top="0.984251969" bottom="0.984251969" header="0.5" footer="0.5"/>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F22"/>
  <sheetViews>
    <sheetView workbookViewId="0">
      <selection activeCell="B7" sqref="B7"/>
    </sheetView>
  </sheetViews>
  <sheetFormatPr baseColWidth="10" defaultRowHeight="14.25" x14ac:dyDescent="0.2"/>
  <cols>
    <col min="1" max="1" width="21.625" bestFit="1" customWidth="1"/>
    <col min="2" max="2" width="9.625" customWidth="1"/>
    <col min="3" max="3" width="0" hidden="1" customWidth="1"/>
    <col min="4" max="4" width="9.625" customWidth="1"/>
    <col min="5" max="6" width="0" hidden="1" customWidth="1"/>
  </cols>
  <sheetData>
    <row r="2" spans="1:6" x14ac:dyDescent="0.2">
      <c r="A2" s="1" t="s">
        <v>30</v>
      </c>
      <c r="B2" s="1">
        <f>Übersichtsblatt!B3</f>
        <v>0</v>
      </c>
      <c r="C2" s="26"/>
      <c r="D2" s="26"/>
    </row>
    <row r="3" spans="1:6" x14ac:dyDescent="0.2">
      <c r="A3" s="4" t="s">
        <v>22</v>
      </c>
      <c r="B3" s="4">
        <f>Übersichtsblatt!B4</f>
        <v>0</v>
      </c>
      <c r="C3" s="26"/>
      <c r="D3" s="26"/>
    </row>
    <row r="4" spans="1:6" x14ac:dyDescent="0.2">
      <c r="A4" s="4" t="s">
        <v>10</v>
      </c>
      <c r="B4" s="4">
        <f>Übersichtsblatt!B5</f>
        <v>0</v>
      </c>
      <c r="C4" s="26"/>
      <c r="D4" s="26"/>
    </row>
    <row r="5" spans="1:6" x14ac:dyDescent="0.2">
      <c r="A5" s="4" t="s">
        <v>11</v>
      </c>
      <c r="B5" s="4">
        <f>Übersichtsblatt!B6</f>
        <v>0</v>
      </c>
      <c r="C5" s="26"/>
      <c r="D5" s="26"/>
    </row>
    <row r="7" spans="1:6" x14ac:dyDescent="0.2">
      <c r="A7" t="s">
        <v>42</v>
      </c>
      <c r="B7" s="22"/>
    </row>
    <row r="10" spans="1:6" ht="45.75" x14ac:dyDescent="0.25">
      <c r="A10" s="2" t="s">
        <v>0</v>
      </c>
      <c r="B10" s="2" t="s">
        <v>1</v>
      </c>
      <c r="C10" s="3" t="s">
        <v>25</v>
      </c>
      <c r="D10" s="3" t="s">
        <v>2</v>
      </c>
      <c r="E10" s="3" t="s">
        <v>3</v>
      </c>
    </row>
    <row r="11" spans="1:6" x14ac:dyDescent="0.2">
      <c r="A11" s="13" t="s">
        <v>26</v>
      </c>
      <c r="B11" s="13" t="str">
        <f>Übersichtsblatt!B24</f>
        <v>Lektionen</v>
      </c>
      <c r="C11" s="17">
        <f>Übersichtsblatt!C24</f>
        <v>121.50000000000001</v>
      </c>
      <c r="D11" s="23"/>
      <c r="E11" s="1">
        <f>C11*D11</f>
        <v>0</v>
      </c>
      <c r="F11" t="s">
        <v>24</v>
      </c>
    </row>
    <row r="12" spans="1:6" x14ac:dyDescent="0.2">
      <c r="A12" s="13" t="s">
        <v>27</v>
      </c>
      <c r="B12" s="13" t="str">
        <f>Übersichtsblatt!B25</f>
        <v>Stunden</v>
      </c>
      <c r="C12" s="18">
        <f>Übersichtsblatt!C25</f>
        <v>162</v>
      </c>
      <c r="D12" s="23"/>
      <c r="E12" s="4">
        <f>C12*D12</f>
        <v>0</v>
      </c>
      <c r="F12" t="s">
        <v>23</v>
      </c>
    </row>
    <row r="13" spans="1:6" x14ac:dyDescent="0.2">
      <c r="A13" s="13" t="str">
        <f>Übersichtsblatt!A28</f>
        <v>Gottesdienste</v>
      </c>
      <c r="B13" s="13" t="str">
        <f>Übersichtsblatt!B28</f>
        <v>Anzahl</v>
      </c>
      <c r="C13" s="18">
        <f>Übersichtsblatt!C28</f>
        <v>162</v>
      </c>
      <c r="D13" s="23"/>
      <c r="E13" s="4">
        <f>C13*D13</f>
        <v>0</v>
      </c>
      <c r="F13" t="s">
        <v>2</v>
      </c>
    </row>
    <row r="14" spans="1:6" x14ac:dyDescent="0.2">
      <c r="A14" s="13" t="str">
        <f>Übersichtsblatt!A29</f>
        <v>Elternangebote</v>
      </c>
      <c r="B14" s="13" t="str">
        <f>Übersichtsblatt!B29</f>
        <v>Stunden</v>
      </c>
      <c r="C14" s="18">
        <f>Übersichtsblatt!C29</f>
        <v>162</v>
      </c>
      <c r="D14" s="23"/>
      <c r="E14" s="4">
        <f t="shared" ref="E14:E20" si="0">C14*D14</f>
        <v>0</v>
      </c>
      <c r="F14" t="s">
        <v>23</v>
      </c>
    </row>
    <row r="15" spans="1:6" x14ac:dyDescent="0.2">
      <c r="A15" s="13" t="str">
        <f>Übersichtsblatt!A30</f>
        <v>Exkursionen</v>
      </c>
      <c r="B15" s="13" t="str">
        <f>Übersichtsblatt!B30</f>
        <v>Tag</v>
      </c>
      <c r="C15" s="18">
        <f>Übersichtsblatt!C30</f>
        <v>900</v>
      </c>
      <c r="D15" s="23"/>
      <c r="E15" s="4">
        <f t="shared" si="0"/>
        <v>0</v>
      </c>
      <c r="F15" t="s">
        <v>40</v>
      </c>
    </row>
    <row r="16" spans="1:6" x14ac:dyDescent="0.2">
      <c r="A16" s="13" t="str">
        <f>Übersichtsblatt!A31</f>
        <v>Tageslager</v>
      </c>
      <c r="B16" s="13" t="str">
        <f>Übersichtsblatt!B31</f>
        <v>Tag</v>
      </c>
      <c r="C16" s="18">
        <f>Übersichtsblatt!C31</f>
        <v>600</v>
      </c>
      <c r="D16" s="23"/>
      <c r="E16" s="4">
        <f t="shared" si="0"/>
        <v>0</v>
      </c>
      <c r="F16" t="s">
        <v>40</v>
      </c>
    </row>
    <row r="17" spans="1:6" x14ac:dyDescent="0.2">
      <c r="A17" s="13" t="str">
        <f>Übersichtsblatt!A32</f>
        <v>Lager</v>
      </c>
      <c r="B17" s="13" t="str">
        <f>Übersichtsblatt!B32</f>
        <v>Tag</v>
      </c>
      <c r="C17" s="18">
        <f>Übersichtsblatt!C32</f>
        <v>840</v>
      </c>
      <c r="D17" s="23"/>
      <c r="E17" s="4">
        <f t="shared" si="0"/>
        <v>0</v>
      </c>
      <c r="F17" t="s">
        <v>40</v>
      </c>
    </row>
    <row r="18" spans="1:6" x14ac:dyDescent="0.2">
      <c r="A18" s="13" t="str">
        <f>Übersichtsblatt!A33</f>
        <v>Lager Co-Leitung</v>
      </c>
      <c r="B18" s="13" t="str">
        <f>Übersichtsblatt!B33</f>
        <v>Tag</v>
      </c>
      <c r="C18" s="18">
        <f>Übersichtsblatt!C33</f>
        <v>840</v>
      </c>
      <c r="D18" s="23"/>
      <c r="E18" s="4">
        <f t="shared" si="0"/>
        <v>0</v>
      </c>
      <c r="F18" t="s">
        <v>40</v>
      </c>
    </row>
    <row r="19" spans="1:6" x14ac:dyDescent="0.2">
      <c r="A19" s="13" t="str">
        <f>Übersichtsblatt!A34</f>
        <v>Freizeitangebote</v>
      </c>
      <c r="B19" s="13" t="str">
        <f>Übersichtsblatt!B34</f>
        <v>Effektiv</v>
      </c>
      <c r="C19" s="18">
        <f>Übersichtsblatt!C34</f>
        <v>60</v>
      </c>
      <c r="D19" s="23"/>
      <c r="E19" s="4">
        <f t="shared" si="0"/>
        <v>0</v>
      </c>
      <c r="F19" t="s">
        <v>23</v>
      </c>
    </row>
    <row r="20" spans="1:6" x14ac:dyDescent="0.2">
      <c r="A20" s="13" t="str">
        <f>Übersichtsblatt!A35</f>
        <v>Zusatzaufgaben</v>
      </c>
      <c r="B20" s="13" t="str">
        <f>Übersichtsblatt!B35</f>
        <v>Effektiv</v>
      </c>
      <c r="C20" s="18">
        <f>Übersichtsblatt!C35</f>
        <v>60</v>
      </c>
      <c r="D20" s="23"/>
      <c r="E20" s="4">
        <f t="shared" si="0"/>
        <v>0</v>
      </c>
      <c r="F20" t="s">
        <v>23</v>
      </c>
    </row>
    <row r="21" spans="1:6" ht="15.75" hidden="1" thickBot="1" x14ac:dyDescent="0.3">
      <c r="A21" s="6" t="s">
        <v>12</v>
      </c>
      <c r="B21" s="6"/>
      <c r="C21" s="6"/>
      <c r="D21" s="6"/>
      <c r="E21" s="6">
        <f>SUM(E11:E20)</f>
        <v>0</v>
      </c>
      <c r="F21" t="s">
        <v>23</v>
      </c>
    </row>
    <row r="22" spans="1:6" ht="15.75" thickBot="1" x14ac:dyDescent="0.3">
      <c r="A22" s="7" t="s">
        <v>13</v>
      </c>
      <c r="B22" s="7"/>
      <c r="C22" s="7"/>
      <c r="D22" s="19">
        <f>E21/Übersichtsblatt!C36</f>
        <v>0</v>
      </c>
    </row>
  </sheetData>
  <sheetProtection algorithmName="SHA-512" hashValue="EPc2FZoieCyZoxvCpm2KUnwYJ3nIqD5ri1b6+5VNtgWKCGNWmeltD6CQOMO3B9EKuqK4lZ9HizfS/B/k+yYM3g==" saltValue="XG63DV6BG13IYCT/9MBPxQ==" spinCount="100000" sheet="1" selectLockedCells="1"/>
  <pageMargins left="0.78740157499999996" right="0.78740157499999996" top="0.984251969" bottom="0.984251969" header="0.5" footer="0.5"/>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F22"/>
  <sheetViews>
    <sheetView workbookViewId="0">
      <selection activeCell="B7" sqref="B7"/>
    </sheetView>
  </sheetViews>
  <sheetFormatPr baseColWidth="10" defaultRowHeight="14.25" x14ac:dyDescent="0.2"/>
  <cols>
    <col min="1" max="1" width="21.625" bestFit="1" customWidth="1"/>
    <col min="2" max="2" width="9.625" customWidth="1"/>
    <col min="3" max="3" width="0" hidden="1" customWidth="1"/>
    <col min="4" max="4" width="9.625" customWidth="1"/>
    <col min="5" max="6" width="0" hidden="1" customWidth="1"/>
  </cols>
  <sheetData>
    <row r="2" spans="1:6" x14ac:dyDescent="0.2">
      <c r="A2" s="1" t="s">
        <v>30</v>
      </c>
      <c r="B2" s="1">
        <f>Übersichtsblatt!B3</f>
        <v>0</v>
      </c>
      <c r="C2" s="26"/>
      <c r="D2" s="26"/>
    </row>
    <row r="3" spans="1:6" x14ac:dyDescent="0.2">
      <c r="A3" s="4" t="s">
        <v>22</v>
      </c>
      <c r="B3" s="4">
        <f>Übersichtsblatt!B4</f>
        <v>0</v>
      </c>
      <c r="C3" s="26"/>
      <c r="D3" s="26"/>
    </row>
    <row r="4" spans="1:6" x14ac:dyDescent="0.2">
      <c r="A4" s="4" t="s">
        <v>10</v>
      </c>
      <c r="B4" s="4">
        <f>Übersichtsblatt!B5</f>
        <v>0</v>
      </c>
      <c r="C4" s="26"/>
      <c r="D4" s="26"/>
    </row>
    <row r="5" spans="1:6" x14ac:dyDescent="0.2">
      <c r="A5" s="4" t="s">
        <v>11</v>
      </c>
      <c r="B5" s="4">
        <f>Übersichtsblatt!B6</f>
        <v>0</v>
      </c>
      <c r="C5" s="26"/>
      <c r="D5" s="26"/>
    </row>
    <row r="7" spans="1:6" x14ac:dyDescent="0.2">
      <c r="A7" t="s">
        <v>42</v>
      </c>
      <c r="B7" s="22"/>
    </row>
    <row r="10" spans="1:6" ht="45.75" x14ac:dyDescent="0.25">
      <c r="A10" s="2" t="s">
        <v>0</v>
      </c>
      <c r="B10" s="2" t="s">
        <v>1</v>
      </c>
      <c r="C10" s="3" t="s">
        <v>25</v>
      </c>
      <c r="D10" s="3" t="s">
        <v>2</v>
      </c>
      <c r="E10" s="3" t="s">
        <v>3</v>
      </c>
    </row>
    <row r="11" spans="1:6" x14ac:dyDescent="0.2">
      <c r="A11" s="13" t="s">
        <v>26</v>
      </c>
      <c r="B11" s="13" t="str">
        <f>Übersichtsblatt!B24</f>
        <v>Lektionen</v>
      </c>
      <c r="C11" s="17">
        <f>Übersichtsblatt!C24</f>
        <v>121.50000000000001</v>
      </c>
      <c r="D11" s="23"/>
      <c r="E11" s="1">
        <f>C11*D11</f>
        <v>0</v>
      </c>
      <c r="F11" t="s">
        <v>24</v>
      </c>
    </row>
    <row r="12" spans="1:6" x14ac:dyDescent="0.2">
      <c r="A12" s="13" t="s">
        <v>27</v>
      </c>
      <c r="B12" s="13" t="str">
        <f>Übersichtsblatt!B25</f>
        <v>Stunden</v>
      </c>
      <c r="C12" s="18">
        <f>Übersichtsblatt!C25</f>
        <v>162</v>
      </c>
      <c r="D12" s="23"/>
      <c r="E12" s="4">
        <f>C12*D12</f>
        <v>0</v>
      </c>
      <c r="F12" t="s">
        <v>23</v>
      </c>
    </row>
    <row r="13" spans="1:6" x14ac:dyDescent="0.2">
      <c r="A13" s="13" t="str">
        <f>Übersichtsblatt!A28</f>
        <v>Gottesdienste</v>
      </c>
      <c r="B13" s="13" t="str">
        <f>Übersichtsblatt!B28</f>
        <v>Anzahl</v>
      </c>
      <c r="C13" s="18">
        <f>Übersichtsblatt!C28</f>
        <v>162</v>
      </c>
      <c r="D13" s="23"/>
      <c r="E13" s="4">
        <f>C13*D13</f>
        <v>0</v>
      </c>
      <c r="F13" t="s">
        <v>2</v>
      </c>
    </row>
    <row r="14" spans="1:6" x14ac:dyDescent="0.2">
      <c r="A14" s="13" t="str">
        <f>Übersichtsblatt!A29</f>
        <v>Elternangebote</v>
      </c>
      <c r="B14" s="13" t="str">
        <f>Übersichtsblatt!B29</f>
        <v>Stunden</v>
      </c>
      <c r="C14" s="18">
        <f>Übersichtsblatt!C29</f>
        <v>162</v>
      </c>
      <c r="D14" s="23"/>
      <c r="E14" s="4">
        <f t="shared" ref="E14:E20" si="0">C14*D14</f>
        <v>0</v>
      </c>
      <c r="F14" t="s">
        <v>23</v>
      </c>
    </row>
    <row r="15" spans="1:6" x14ac:dyDescent="0.2">
      <c r="A15" s="13" t="str">
        <f>Übersichtsblatt!A30</f>
        <v>Exkursionen</v>
      </c>
      <c r="B15" s="13" t="str">
        <f>Übersichtsblatt!B30</f>
        <v>Tag</v>
      </c>
      <c r="C15" s="18">
        <f>Übersichtsblatt!C30</f>
        <v>900</v>
      </c>
      <c r="D15" s="23"/>
      <c r="E15" s="4">
        <f t="shared" si="0"/>
        <v>0</v>
      </c>
      <c r="F15" t="s">
        <v>40</v>
      </c>
    </row>
    <row r="16" spans="1:6" x14ac:dyDescent="0.2">
      <c r="A16" s="13" t="str">
        <f>Übersichtsblatt!A31</f>
        <v>Tageslager</v>
      </c>
      <c r="B16" s="13" t="str">
        <f>Übersichtsblatt!B31</f>
        <v>Tag</v>
      </c>
      <c r="C16" s="18">
        <f>Übersichtsblatt!C31</f>
        <v>600</v>
      </c>
      <c r="D16" s="23"/>
      <c r="E16" s="4">
        <f t="shared" si="0"/>
        <v>0</v>
      </c>
      <c r="F16" t="s">
        <v>40</v>
      </c>
    </row>
    <row r="17" spans="1:6" x14ac:dyDescent="0.2">
      <c r="A17" s="13" t="str">
        <f>Übersichtsblatt!A32</f>
        <v>Lager</v>
      </c>
      <c r="B17" s="13" t="str">
        <f>Übersichtsblatt!B32</f>
        <v>Tag</v>
      </c>
      <c r="C17" s="18">
        <f>Übersichtsblatt!C32</f>
        <v>840</v>
      </c>
      <c r="D17" s="23"/>
      <c r="E17" s="4">
        <f t="shared" si="0"/>
        <v>0</v>
      </c>
      <c r="F17" t="s">
        <v>40</v>
      </c>
    </row>
    <row r="18" spans="1:6" x14ac:dyDescent="0.2">
      <c r="A18" s="13" t="str">
        <f>Übersichtsblatt!A33</f>
        <v>Lager Co-Leitung</v>
      </c>
      <c r="B18" s="13" t="str">
        <f>Übersichtsblatt!B33</f>
        <v>Tag</v>
      </c>
      <c r="C18" s="18">
        <f>Übersichtsblatt!C33</f>
        <v>840</v>
      </c>
      <c r="D18" s="23"/>
      <c r="E18" s="4">
        <f t="shared" si="0"/>
        <v>0</v>
      </c>
      <c r="F18" t="s">
        <v>40</v>
      </c>
    </row>
    <row r="19" spans="1:6" x14ac:dyDescent="0.2">
      <c r="A19" s="13" t="str">
        <f>Übersichtsblatt!A34</f>
        <v>Freizeitangebote</v>
      </c>
      <c r="B19" s="13" t="str">
        <f>Übersichtsblatt!B34</f>
        <v>Effektiv</v>
      </c>
      <c r="C19" s="18">
        <f>Übersichtsblatt!C34</f>
        <v>60</v>
      </c>
      <c r="D19" s="23"/>
      <c r="E19" s="4">
        <f t="shared" si="0"/>
        <v>0</v>
      </c>
      <c r="F19" t="s">
        <v>23</v>
      </c>
    </row>
    <row r="20" spans="1:6" x14ac:dyDescent="0.2">
      <c r="A20" s="13" t="str">
        <f>Übersichtsblatt!A35</f>
        <v>Zusatzaufgaben</v>
      </c>
      <c r="B20" s="13" t="str">
        <f>Übersichtsblatt!B35</f>
        <v>Effektiv</v>
      </c>
      <c r="C20" s="18">
        <f>Übersichtsblatt!C35</f>
        <v>60</v>
      </c>
      <c r="D20" s="23"/>
      <c r="E20" s="4">
        <f t="shared" si="0"/>
        <v>0</v>
      </c>
      <c r="F20" t="s">
        <v>23</v>
      </c>
    </row>
    <row r="21" spans="1:6" ht="15.75" hidden="1" thickBot="1" x14ac:dyDescent="0.3">
      <c r="A21" s="6" t="s">
        <v>12</v>
      </c>
      <c r="B21" s="6"/>
      <c r="C21" s="6"/>
      <c r="D21" s="6"/>
      <c r="E21" s="6">
        <f>SUM(E11:E20)</f>
        <v>0</v>
      </c>
      <c r="F21" t="s">
        <v>23</v>
      </c>
    </row>
    <row r="22" spans="1:6" ht="15.75" thickBot="1" x14ac:dyDescent="0.3">
      <c r="A22" s="7" t="s">
        <v>13</v>
      </c>
      <c r="B22" s="7"/>
      <c r="C22" s="7"/>
      <c r="D22" s="19">
        <f>E21/Übersichtsblatt!C36</f>
        <v>0</v>
      </c>
    </row>
  </sheetData>
  <sheetProtection algorithmName="SHA-512" hashValue="xmaKojD9qTFcn9byql1RCvydgH3z0PnIDWmcougBMa5pz+oULgySbaALd+Cek4P6oP2Z5vbUdnKqGTCNOPPvDw==" saltValue="JVGUDhFwRRNATVwFH61YcA==" spinCount="100000" sheet="1" selectLockedCells="1"/>
  <pageMargins left="0.78740157499999996" right="0.78740157499999996" top="0.984251969" bottom="0.984251969" header="0.5" footer="0.5"/>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2:F22"/>
  <sheetViews>
    <sheetView workbookViewId="0">
      <selection activeCell="B7" sqref="B7"/>
    </sheetView>
  </sheetViews>
  <sheetFormatPr baseColWidth="10" defaultRowHeight="14.25" x14ac:dyDescent="0.2"/>
  <cols>
    <col min="1" max="1" width="21.625" bestFit="1" customWidth="1"/>
    <col min="2" max="2" width="9.625" customWidth="1"/>
    <col min="3" max="3" width="0" hidden="1" customWidth="1"/>
    <col min="4" max="4" width="9.625" customWidth="1"/>
    <col min="5" max="6" width="0" hidden="1" customWidth="1"/>
  </cols>
  <sheetData>
    <row r="2" spans="1:6" x14ac:dyDescent="0.2">
      <c r="A2" s="1" t="s">
        <v>30</v>
      </c>
      <c r="B2" s="1">
        <f>Übersichtsblatt!B3</f>
        <v>0</v>
      </c>
      <c r="C2" s="26"/>
      <c r="D2" s="26"/>
    </row>
    <row r="3" spans="1:6" x14ac:dyDescent="0.2">
      <c r="A3" s="4" t="s">
        <v>22</v>
      </c>
      <c r="B3" s="4">
        <f>Übersichtsblatt!B4</f>
        <v>0</v>
      </c>
      <c r="C3" s="26"/>
      <c r="D3" s="26"/>
    </row>
    <row r="4" spans="1:6" x14ac:dyDescent="0.2">
      <c r="A4" s="4" t="s">
        <v>10</v>
      </c>
      <c r="B4" s="4">
        <f>Übersichtsblatt!B5</f>
        <v>0</v>
      </c>
      <c r="C4" s="26"/>
      <c r="D4" s="26"/>
    </row>
    <row r="5" spans="1:6" x14ac:dyDescent="0.2">
      <c r="A5" s="4" t="s">
        <v>11</v>
      </c>
      <c r="B5" s="4">
        <f>Übersichtsblatt!B6</f>
        <v>0</v>
      </c>
      <c r="C5" s="26"/>
      <c r="D5" s="26"/>
    </row>
    <row r="7" spans="1:6" x14ac:dyDescent="0.2">
      <c r="A7" t="s">
        <v>42</v>
      </c>
      <c r="B7" s="22"/>
    </row>
    <row r="10" spans="1:6" ht="45.75" x14ac:dyDescent="0.25">
      <c r="A10" s="2" t="s">
        <v>0</v>
      </c>
      <c r="B10" s="2" t="s">
        <v>1</v>
      </c>
      <c r="C10" s="3" t="s">
        <v>25</v>
      </c>
      <c r="D10" s="3" t="s">
        <v>2</v>
      </c>
      <c r="E10" s="3" t="s">
        <v>3</v>
      </c>
    </row>
    <row r="11" spans="1:6" x14ac:dyDescent="0.2">
      <c r="A11" s="13" t="s">
        <v>26</v>
      </c>
      <c r="B11" s="13" t="str">
        <f>Übersichtsblatt!B24</f>
        <v>Lektionen</v>
      </c>
      <c r="C11" s="17">
        <f>Übersichtsblatt!C24</f>
        <v>121.50000000000001</v>
      </c>
      <c r="D11" s="23"/>
      <c r="E11" s="1">
        <f>C11*D11</f>
        <v>0</v>
      </c>
      <c r="F11" t="s">
        <v>24</v>
      </c>
    </row>
    <row r="12" spans="1:6" x14ac:dyDescent="0.2">
      <c r="A12" s="13" t="s">
        <v>27</v>
      </c>
      <c r="B12" s="13" t="str">
        <f>Übersichtsblatt!B25</f>
        <v>Stunden</v>
      </c>
      <c r="C12" s="18">
        <f>Übersichtsblatt!C25</f>
        <v>162</v>
      </c>
      <c r="D12" s="23"/>
      <c r="E12" s="4">
        <f>C12*D12</f>
        <v>0</v>
      </c>
      <c r="F12" t="s">
        <v>23</v>
      </c>
    </row>
    <row r="13" spans="1:6" x14ac:dyDescent="0.2">
      <c r="A13" s="13" t="str">
        <f>Übersichtsblatt!A28</f>
        <v>Gottesdienste</v>
      </c>
      <c r="B13" s="13" t="str">
        <f>Übersichtsblatt!B28</f>
        <v>Anzahl</v>
      </c>
      <c r="C13" s="18">
        <f>Übersichtsblatt!C28</f>
        <v>162</v>
      </c>
      <c r="D13" s="23"/>
      <c r="E13" s="4">
        <f>C13*D13</f>
        <v>0</v>
      </c>
      <c r="F13" t="s">
        <v>2</v>
      </c>
    </row>
    <row r="14" spans="1:6" x14ac:dyDescent="0.2">
      <c r="A14" s="13" t="str">
        <f>Übersichtsblatt!A29</f>
        <v>Elternangebote</v>
      </c>
      <c r="B14" s="13" t="str">
        <f>Übersichtsblatt!B29</f>
        <v>Stunden</v>
      </c>
      <c r="C14" s="18">
        <f>Übersichtsblatt!C29</f>
        <v>162</v>
      </c>
      <c r="D14" s="23"/>
      <c r="E14" s="4">
        <f t="shared" ref="E14:E20" si="0">C14*D14</f>
        <v>0</v>
      </c>
      <c r="F14" t="s">
        <v>23</v>
      </c>
    </row>
    <row r="15" spans="1:6" x14ac:dyDescent="0.2">
      <c r="A15" s="13" t="str">
        <f>Übersichtsblatt!A30</f>
        <v>Exkursionen</v>
      </c>
      <c r="B15" s="13" t="str">
        <f>Übersichtsblatt!B30</f>
        <v>Tag</v>
      </c>
      <c r="C15" s="18">
        <f>Übersichtsblatt!C30</f>
        <v>900</v>
      </c>
      <c r="D15" s="23"/>
      <c r="E15" s="4">
        <f t="shared" si="0"/>
        <v>0</v>
      </c>
      <c r="F15" t="s">
        <v>40</v>
      </c>
    </row>
    <row r="16" spans="1:6" x14ac:dyDescent="0.2">
      <c r="A16" s="13" t="str">
        <f>Übersichtsblatt!A31</f>
        <v>Tageslager</v>
      </c>
      <c r="B16" s="13" t="str">
        <f>Übersichtsblatt!B31</f>
        <v>Tag</v>
      </c>
      <c r="C16" s="18">
        <f>Übersichtsblatt!C31</f>
        <v>600</v>
      </c>
      <c r="D16" s="23"/>
      <c r="E16" s="4">
        <f t="shared" si="0"/>
        <v>0</v>
      </c>
      <c r="F16" t="s">
        <v>40</v>
      </c>
    </row>
    <row r="17" spans="1:6" x14ac:dyDescent="0.2">
      <c r="A17" s="13" t="str">
        <f>Übersichtsblatt!A32</f>
        <v>Lager</v>
      </c>
      <c r="B17" s="13" t="str">
        <f>Übersichtsblatt!B32</f>
        <v>Tag</v>
      </c>
      <c r="C17" s="18">
        <f>Übersichtsblatt!C32</f>
        <v>840</v>
      </c>
      <c r="D17" s="23"/>
      <c r="E17" s="4">
        <f t="shared" si="0"/>
        <v>0</v>
      </c>
      <c r="F17" t="s">
        <v>40</v>
      </c>
    </row>
    <row r="18" spans="1:6" x14ac:dyDescent="0.2">
      <c r="A18" s="13" t="str">
        <f>Übersichtsblatt!A33</f>
        <v>Lager Co-Leitung</v>
      </c>
      <c r="B18" s="13" t="str">
        <f>Übersichtsblatt!B33</f>
        <v>Tag</v>
      </c>
      <c r="C18" s="18">
        <f>Übersichtsblatt!C33</f>
        <v>840</v>
      </c>
      <c r="D18" s="23"/>
      <c r="E18" s="4">
        <f t="shared" si="0"/>
        <v>0</v>
      </c>
      <c r="F18" t="s">
        <v>40</v>
      </c>
    </row>
    <row r="19" spans="1:6" x14ac:dyDescent="0.2">
      <c r="A19" s="13" t="str">
        <f>Übersichtsblatt!A34</f>
        <v>Freizeitangebote</v>
      </c>
      <c r="B19" s="13" t="str">
        <f>Übersichtsblatt!B34</f>
        <v>Effektiv</v>
      </c>
      <c r="C19" s="18">
        <f>Übersichtsblatt!C34</f>
        <v>60</v>
      </c>
      <c r="D19" s="23"/>
      <c r="E19" s="4">
        <f t="shared" si="0"/>
        <v>0</v>
      </c>
      <c r="F19" t="s">
        <v>23</v>
      </c>
    </row>
    <row r="20" spans="1:6" x14ac:dyDescent="0.2">
      <c r="A20" s="13" t="str">
        <f>Übersichtsblatt!A35</f>
        <v>Zusatzaufgaben</v>
      </c>
      <c r="B20" s="13" t="str">
        <f>Übersichtsblatt!B35</f>
        <v>Effektiv</v>
      </c>
      <c r="C20" s="18">
        <f>Übersichtsblatt!C35</f>
        <v>60</v>
      </c>
      <c r="D20" s="23"/>
      <c r="E20" s="4">
        <f t="shared" si="0"/>
        <v>0</v>
      </c>
      <c r="F20" t="s">
        <v>23</v>
      </c>
    </row>
    <row r="21" spans="1:6" ht="15.75" hidden="1" thickBot="1" x14ac:dyDescent="0.3">
      <c r="A21" s="6" t="s">
        <v>12</v>
      </c>
      <c r="B21" s="6"/>
      <c r="C21" s="6"/>
      <c r="D21" s="6"/>
      <c r="E21" s="6">
        <f>SUM(E11:E20)</f>
        <v>0</v>
      </c>
      <c r="F21" t="s">
        <v>23</v>
      </c>
    </row>
    <row r="22" spans="1:6" ht="15.75" thickBot="1" x14ac:dyDescent="0.3">
      <c r="A22" s="7" t="s">
        <v>13</v>
      </c>
      <c r="B22" s="7"/>
      <c r="C22" s="7"/>
      <c r="D22" s="19">
        <f>E21/Übersichtsblatt!C36</f>
        <v>0</v>
      </c>
    </row>
  </sheetData>
  <sheetProtection algorithmName="SHA-512" hashValue="czetW1bNw9VeRVRJFHW8IWMzdB6/LSMMbj+0C1LMimxAGV/ZgXQPxM/7HsXhGT8y7iPqBjG62S0d8UPKIFqG0Q==" saltValue="dS/WviB+FFlPgdOAaqgMng==" spinCount="100000" sheet="1" selectLockedCells="1"/>
  <pageMargins left="0.78740157499999996" right="0.78740157499999996" top="0.984251969" bottom="0.984251969" header="0.5" footer="0.5"/>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2:F22"/>
  <sheetViews>
    <sheetView workbookViewId="0">
      <selection activeCell="D19" sqref="D19"/>
    </sheetView>
  </sheetViews>
  <sheetFormatPr baseColWidth="10" defaultRowHeight="14.25" x14ac:dyDescent="0.2"/>
  <cols>
    <col min="1" max="1" width="21.625" bestFit="1" customWidth="1"/>
    <col min="2" max="2" width="9.625" customWidth="1"/>
    <col min="3" max="3" width="0" hidden="1" customWidth="1"/>
    <col min="4" max="4" width="9.625" customWidth="1"/>
    <col min="5" max="6" width="0" hidden="1" customWidth="1"/>
  </cols>
  <sheetData>
    <row r="2" spans="1:6" x14ac:dyDescent="0.2">
      <c r="A2" s="1" t="s">
        <v>30</v>
      </c>
      <c r="B2" s="1">
        <f>Übersichtsblatt!B3</f>
        <v>0</v>
      </c>
      <c r="C2" s="26"/>
      <c r="D2" s="26"/>
    </row>
    <row r="3" spans="1:6" x14ac:dyDescent="0.2">
      <c r="A3" s="4" t="s">
        <v>22</v>
      </c>
      <c r="B3" s="4">
        <f>Übersichtsblatt!B4</f>
        <v>0</v>
      </c>
      <c r="C3" s="26"/>
      <c r="D3" s="26"/>
    </row>
    <row r="4" spans="1:6" x14ac:dyDescent="0.2">
      <c r="A4" s="4" t="s">
        <v>10</v>
      </c>
      <c r="B4" s="4">
        <f>Übersichtsblatt!B5</f>
        <v>0</v>
      </c>
      <c r="C4" s="26"/>
      <c r="D4" s="26"/>
    </row>
    <row r="5" spans="1:6" x14ac:dyDescent="0.2">
      <c r="A5" s="4" t="s">
        <v>11</v>
      </c>
      <c r="B5" s="4">
        <f>Übersichtsblatt!B6</f>
        <v>0</v>
      </c>
      <c r="C5" s="26"/>
      <c r="D5" s="26"/>
    </row>
    <row r="7" spans="1:6" x14ac:dyDescent="0.2">
      <c r="A7" t="s">
        <v>42</v>
      </c>
      <c r="B7" s="22"/>
    </row>
    <row r="10" spans="1:6" ht="45.75" x14ac:dyDescent="0.25">
      <c r="A10" s="2" t="s">
        <v>0</v>
      </c>
      <c r="B10" s="2" t="s">
        <v>1</v>
      </c>
      <c r="C10" s="3" t="s">
        <v>25</v>
      </c>
      <c r="D10" s="3" t="s">
        <v>2</v>
      </c>
      <c r="E10" s="3" t="s">
        <v>3</v>
      </c>
    </row>
    <row r="11" spans="1:6" x14ac:dyDescent="0.2">
      <c r="A11" s="13" t="s">
        <v>26</v>
      </c>
      <c r="B11" s="13" t="str">
        <f>Übersichtsblatt!B24</f>
        <v>Lektionen</v>
      </c>
      <c r="C11" s="17">
        <f>Übersichtsblatt!C24</f>
        <v>121.50000000000001</v>
      </c>
      <c r="D11" s="23"/>
      <c r="E11" s="1">
        <f>C11*D11</f>
        <v>0</v>
      </c>
      <c r="F11" t="s">
        <v>24</v>
      </c>
    </row>
    <row r="12" spans="1:6" x14ac:dyDescent="0.2">
      <c r="A12" s="13" t="s">
        <v>27</v>
      </c>
      <c r="B12" s="13" t="str">
        <f>Übersichtsblatt!B25</f>
        <v>Stunden</v>
      </c>
      <c r="C12" s="18">
        <f>Übersichtsblatt!C25</f>
        <v>162</v>
      </c>
      <c r="D12" s="23"/>
      <c r="E12" s="4">
        <f>C12*D12</f>
        <v>0</v>
      </c>
      <c r="F12" t="s">
        <v>23</v>
      </c>
    </row>
    <row r="13" spans="1:6" x14ac:dyDescent="0.2">
      <c r="A13" s="13" t="str">
        <f>Übersichtsblatt!A28</f>
        <v>Gottesdienste</v>
      </c>
      <c r="B13" s="13" t="str">
        <f>Übersichtsblatt!B28</f>
        <v>Anzahl</v>
      </c>
      <c r="C13" s="18">
        <f>Übersichtsblatt!C28</f>
        <v>162</v>
      </c>
      <c r="D13" s="23"/>
      <c r="E13" s="4">
        <f>C13*D13</f>
        <v>0</v>
      </c>
      <c r="F13" t="s">
        <v>2</v>
      </c>
    </row>
    <row r="14" spans="1:6" x14ac:dyDescent="0.2">
      <c r="A14" s="13" t="str">
        <f>Übersichtsblatt!A29</f>
        <v>Elternangebote</v>
      </c>
      <c r="B14" s="13" t="str">
        <f>Übersichtsblatt!B29</f>
        <v>Stunden</v>
      </c>
      <c r="C14" s="18">
        <f>Übersichtsblatt!C29</f>
        <v>162</v>
      </c>
      <c r="D14" s="23"/>
      <c r="E14" s="4">
        <f t="shared" ref="E14:E20" si="0">C14*D14</f>
        <v>0</v>
      </c>
      <c r="F14" t="s">
        <v>23</v>
      </c>
    </row>
    <row r="15" spans="1:6" x14ac:dyDescent="0.2">
      <c r="A15" s="13" t="str">
        <f>Übersichtsblatt!A30</f>
        <v>Exkursionen</v>
      </c>
      <c r="B15" s="13" t="str">
        <f>Übersichtsblatt!B30</f>
        <v>Tag</v>
      </c>
      <c r="C15" s="18">
        <f>Übersichtsblatt!C30</f>
        <v>900</v>
      </c>
      <c r="D15" s="23"/>
      <c r="E15" s="4">
        <f t="shared" si="0"/>
        <v>0</v>
      </c>
      <c r="F15" t="s">
        <v>40</v>
      </c>
    </row>
    <row r="16" spans="1:6" x14ac:dyDescent="0.2">
      <c r="A16" s="13" t="str">
        <f>Übersichtsblatt!A31</f>
        <v>Tageslager</v>
      </c>
      <c r="B16" s="13" t="str">
        <f>Übersichtsblatt!B31</f>
        <v>Tag</v>
      </c>
      <c r="C16" s="18">
        <f>Übersichtsblatt!C31</f>
        <v>600</v>
      </c>
      <c r="D16" s="23"/>
      <c r="E16" s="4">
        <f t="shared" si="0"/>
        <v>0</v>
      </c>
      <c r="F16" t="s">
        <v>40</v>
      </c>
    </row>
    <row r="17" spans="1:6" x14ac:dyDescent="0.2">
      <c r="A17" s="13" t="str">
        <f>Übersichtsblatt!A32</f>
        <v>Lager</v>
      </c>
      <c r="B17" s="13" t="str">
        <f>Übersichtsblatt!B32</f>
        <v>Tag</v>
      </c>
      <c r="C17" s="18">
        <f>Übersichtsblatt!C32</f>
        <v>840</v>
      </c>
      <c r="D17" s="23"/>
      <c r="E17" s="4">
        <f t="shared" si="0"/>
        <v>0</v>
      </c>
      <c r="F17" t="s">
        <v>40</v>
      </c>
    </row>
    <row r="18" spans="1:6" x14ac:dyDescent="0.2">
      <c r="A18" s="13" t="str">
        <f>Übersichtsblatt!A33</f>
        <v>Lager Co-Leitung</v>
      </c>
      <c r="B18" s="13" t="str">
        <f>Übersichtsblatt!B33</f>
        <v>Tag</v>
      </c>
      <c r="C18" s="18">
        <f>Übersichtsblatt!C33</f>
        <v>840</v>
      </c>
      <c r="D18" s="23"/>
      <c r="E18" s="4">
        <f t="shared" si="0"/>
        <v>0</v>
      </c>
      <c r="F18" t="s">
        <v>40</v>
      </c>
    </row>
    <row r="19" spans="1:6" x14ac:dyDescent="0.2">
      <c r="A19" s="13" t="str">
        <f>Übersichtsblatt!A34</f>
        <v>Freizeitangebote</v>
      </c>
      <c r="B19" s="13" t="str">
        <f>Übersichtsblatt!B34</f>
        <v>Effektiv</v>
      </c>
      <c r="C19" s="18">
        <f>Übersichtsblatt!C34</f>
        <v>60</v>
      </c>
      <c r="D19" s="23"/>
      <c r="E19" s="4">
        <f t="shared" si="0"/>
        <v>0</v>
      </c>
      <c r="F19" t="s">
        <v>23</v>
      </c>
    </row>
    <row r="20" spans="1:6" x14ac:dyDescent="0.2">
      <c r="A20" s="13" t="str">
        <f>Übersichtsblatt!A35</f>
        <v>Zusatzaufgaben</v>
      </c>
      <c r="B20" s="13" t="str">
        <f>Übersichtsblatt!B35</f>
        <v>Effektiv</v>
      </c>
      <c r="C20" s="18">
        <f>Übersichtsblatt!C35</f>
        <v>60</v>
      </c>
      <c r="D20" s="23"/>
      <c r="E20" s="4">
        <f t="shared" si="0"/>
        <v>0</v>
      </c>
      <c r="F20" t="s">
        <v>23</v>
      </c>
    </row>
    <row r="21" spans="1:6" ht="15.75" hidden="1" thickBot="1" x14ac:dyDescent="0.3">
      <c r="A21" s="6" t="s">
        <v>12</v>
      </c>
      <c r="B21" s="6"/>
      <c r="C21" s="6"/>
      <c r="D21" s="6"/>
      <c r="E21" s="6">
        <f>SUM(E11:E20)</f>
        <v>0</v>
      </c>
      <c r="F21" t="s">
        <v>23</v>
      </c>
    </row>
    <row r="22" spans="1:6" ht="15.75" thickBot="1" x14ac:dyDescent="0.3">
      <c r="A22" s="7" t="s">
        <v>13</v>
      </c>
      <c r="B22" s="7"/>
      <c r="C22" s="7"/>
      <c r="D22" s="19">
        <f>E21/Übersichtsblatt!C36</f>
        <v>0</v>
      </c>
    </row>
  </sheetData>
  <sheetProtection algorithmName="SHA-512" hashValue="YP8z9lAgaAHRgt8GhkAuEllQefbBbfAWmfuP48AhPZykEzRR3R9vIdL3JS9VfpEHOF1C05VS1n6CTjOxzp6OSA==" saltValue="ui1YCtbPe019PeLt4Tma8A==" spinCount="100000" sheet="1" selectLockedCells="1"/>
  <pageMargins left="0.78740157499999996" right="0.78740157499999996" top="0.984251969" bottom="0.984251969" header="0.5" footer="0.5"/>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24E0FAB758F6584EAC1898BBFD967714" ma:contentTypeVersion="16" ma:contentTypeDescription="Ein neues Dokument erstellen." ma:contentTypeScope="" ma:versionID="c993c5bbc2007c118a05e57ff4f19fb4">
  <xsd:schema xmlns:xsd="http://www.w3.org/2001/XMLSchema" xmlns:xs="http://www.w3.org/2001/XMLSchema" xmlns:p="http://schemas.microsoft.com/office/2006/metadata/properties" xmlns:ns2="d4b6b08a-840a-491f-939c-30ad40980f76" xmlns:ns3="6427c7ad-1561-4787-b8b6-6b63914a516a" targetNamespace="http://schemas.microsoft.com/office/2006/metadata/properties" ma:root="true" ma:fieldsID="e54201c7c6352511f507f72396a89b80" ns2:_="" ns3:_="">
    <xsd:import namespace="d4b6b08a-840a-491f-939c-30ad40980f76"/>
    <xsd:import namespace="6427c7ad-1561-4787-b8b6-6b63914a516a"/>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AutoKeyPoints" minOccurs="0"/>
                <xsd:element ref="ns2:MediaServiceKeyPoints" minOccurs="0"/>
                <xsd:element ref="ns2:MediaServiceLocation" minOccurs="0"/>
                <xsd:element ref="ns2:MediaLengthInSeconds" minOccurs="0"/>
                <xsd:element ref="ns3:SharedWithUsers" minOccurs="0"/>
                <xsd:element ref="ns3:SharedWithDetail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4b6b08a-840a-491f-939c-30ad40980f7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Bildmarkierungen" ma:readOnly="false" ma:fieldId="{5cf76f15-5ced-4ddc-b409-7134ff3c332f}" ma:taxonomyMulti="true" ma:sspId="2ee954ea-aa99-4de9-b8f8-a020c651be6c"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6427c7ad-1561-4787-b8b6-6b63914a516a" elementFormDefault="qualified">
    <xsd:import namespace="http://schemas.microsoft.com/office/2006/documentManagement/types"/>
    <xsd:import namespace="http://schemas.microsoft.com/office/infopath/2007/PartnerControls"/>
    <xsd:element name="SharedWithUsers" ma:index="19"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Freigegeben für - Details" ma:internalName="SharedWithDetails" ma:readOnly="true">
      <xsd:simpleType>
        <xsd:restriction base="dms:Note">
          <xsd:maxLength value="255"/>
        </xsd:restriction>
      </xsd:simpleType>
    </xsd:element>
    <xsd:element name="TaxCatchAll" ma:index="23" nillable="true" ma:displayName="Taxonomy Catch All Column" ma:hidden="true" ma:list="{ad3faa93-9e80-4f65-970c-a25a36bb417a}" ma:internalName="TaxCatchAll" ma:showField="CatchAllData" ma:web="6427c7ad-1561-4787-b8b6-6b63914a516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6427c7ad-1561-4787-b8b6-6b63914a516a" xsi:nil="true"/>
    <lcf76f155ced4ddcb4097134ff3c332f xmlns="d4b6b08a-840a-491f-939c-30ad40980f76">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9730586E-5D4D-423B-8948-352CC0FEDC27}">
  <ds:schemaRefs>
    <ds:schemaRef ds:uri="http://schemas.microsoft.com/sharepoint/v3/contenttype/forms"/>
  </ds:schemaRefs>
</ds:datastoreItem>
</file>

<file path=customXml/itemProps2.xml><?xml version="1.0" encoding="utf-8"?>
<ds:datastoreItem xmlns:ds="http://schemas.openxmlformats.org/officeDocument/2006/customXml" ds:itemID="{A572C9D5-C797-4955-A8C6-833A9750420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4b6b08a-840a-491f-939c-30ad40980f76"/>
    <ds:schemaRef ds:uri="6427c7ad-1561-4787-b8b6-6b63914a516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B2AD1F3-76A7-44F7-B434-04919466C900}">
  <ds:schemaRefs>
    <ds:schemaRef ds:uri="http://schemas.microsoft.com/office/2006/metadata/properties"/>
    <ds:schemaRef ds:uri="http://schemas.microsoft.com/office/infopath/2007/PartnerControls"/>
    <ds:schemaRef ds:uri="6427c7ad-1561-4787-b8b6-6b63914a516a"/>
    <ds:schemaRef ds:uri="d4b6b08a-840a-491f-939c-30ad40980f76"/>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13</vt:i4>
      </vt:variant>
    </vt:vector>
  </HeadingPairs>
  <TitlesOfParts>
    <vt:vector size="13" baseType="lpstr">
      <vt:lpstr>Anleitung</vt:lpstr>
      <vt:lpstr>Übersichtsblatt</vt:lpstr>
      <vt:lpstr>Blatt 1</vt:lpstr>
      <vt:lpstr>Blatt2</vt:lpstr>
      <vt:lpstr>Blatt3</vt:lpstr>
      <vt:lpstr>Blatt4</vt:lpstr>
      <vt:lpstr>Blatt5</vt:lpstr>
      <vt:lpstr>Blatt6</vt:lpstr>
      <vt:lpstr>Blatt7</vt:lpstr>
      <vt:lpstr>Blatt8</vt:lpstr>
      <vt:lpstr>Blatt9</vt:lpstr>
      <vt:lpstr>Spezial</vt:lpstr>
      <vt:lpstr>Tandem</vt:lpstr>
    </vt:vector>
  </TitlesOfParts>
  <Company>Solidar Suisse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LKO</dc:creator>
  <cp:lastModifiedBy>Janine Fluri</cp:lastModifiedBy>
  <cp:lastPrinted>2022-06-03T13:24:59Z</cp:lastPrinted>
  <dcterms:created xsi:type="dcterms:W3CDTF">2012-06-08T17:14:09Z</dcterms:created>
  <dcterms:modified xsi:type="dcterms:W3CDTF">2022-06-03T13:26:58Z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0x01010024E0FAB758F6584EAC1898BBFD967714</vt:lpwstr>
  </property>
  <property fmtid="{D5CDD505-2E9C-101B-9397-08002B2CF9AE}" pid="3" name="ComplianceAssetId">
    <vt:lpwstr/>
  </property>
  <property fmtid="{D5CDD505-2E9C-101B-9397-08002B2CF9AE}" pid="4" name="_ExtendedDescription">
    <vt:lpwstr/>
  </property>
  <property fmtid="{D5CDD505-2E9C-101B-9397-08002B2CF9AE}" pid="5" name="TriggerFlowInfo">
    <vt:lpwstr/>
  </property>
</Properties>
</file>